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8-59회\"/>
    </mc:Choice>
  </mc:AlternateContent>
  <bookViews>
    <workbookView xWindow="0" yWindow="0" windowWidth="25200" windowHeight="10950" tabRatio="874" activeTab="2"/>
  </bookViews>
  <sheets>
    <sheet name="0.간지" sheetId="1" r:id="rId1"/>
    <sheet name="0-1.이면" sheetId="2" r:id="rId2"/>
    <sheet name="1.학교총개황" sheetId="3" r:id="rId3"/>
    <sheet name="2.유치원" sheetId="37" r:id="rId4"/>
    <sheet name="3.초등학교" sheetId="38" r:id="rId5"/>
    <sheet name="4.중학교(국.공립)" sheetId="39" r:id="rId6"/>
    <sheet name="4-1.중학교(사립)" sheetId="40" r:id="rId7"/>
    <sheet name="5.일반고등학교(국.공립)" sheetId="41" r:id="rId8"/>
    <sheet name="5-1.일반고등학교(사립)" sheetId="42" r:id="rId9"/>
    <sheet name="6.특수목적고등학교(국.공립)" sheetId="43" r:id="rId10"/>
    <sheet name="6-1.특수목적고등학교(사립)" sheetId="44" r:id="rId11"/>
    <sheet name="7.특성화고등학교(국.공립)" sheetId="45" r:id="rId12"/>
    <sheet name="7-1.특성화고등학교(사립)" sheetId="46" r:id="rId13"/>
    <sheet name="8.자율고등학교(국.공립)" sheetId="47" r:id="rId14"/>
    <sheet name="8-1.자율고등학교(사립)" sheetId="48" r:id="rId15"/>
    <sheet name="9.전문대학" sheetId="30" r:id="rId16"/>
    <sheet name="10.대학교" sheetId="31" r:id="rId17"/>
    <sheet name="11.대학원" sheetId="32" r:id="rId18"/>
    <sheet name="12.기타학교" sheetId="16" r:id="rId19"/>
    <sheet name="13.적령아동취학" sheetId="17" r:id="rId20"/>
    <sheet name="14.사설학원및독서실 " sheetId="18" r:id="rId21"/>
    <sheet name="15.공공도서관" sheetId="23" r:id="rId22"/>
    <sheet name="16.박물관 " sheetId="52" r:id="rId23"/>
    <sheet name="17.문화재" sheetId="53" r:id="rId24"/>
    <sheet name="18.예술단" sheetId="49" r:id="rId25"/>
    <sheet name="19.문화공간" sheetId="26" r:id="rId26"/>
    <sheet name="20.체육시설" sheetId="27" r:id="rId27"/>
    <sheet name="21.청소년수련시설" sheetId="51" r:id="rId28"/>
    <sheet name="22.언론매체" sheetId="29" r:id="rId29"/>
  </sheets>
  <externalReferences>
    <externalReference r:id="rId30"/>
    <externalReference r:id="rId31"/>
    <externalReference r:id="rId32"/>
    <externalReference r:id="rId33"/>
  </externalReferences>
  <definedNames>
    <definedName name="a" localSheetId="17">{"Book1"}</definedName>
    <definedName name="a" localSheetId="21">{"Book1"}</definedName>
    <definedName name="a" localSheetId="22">{"Book1"}</definedName>
    <definedName name="a" localSheetId="23">{"Book1"}</definedName>
    <definedName name="a" localSheetId="24">{"Book1"}</definedName>
    <definedName name="a" localSheetId="25">{"Book1"}</definedName>
    <definedName name="a" localSheetId="26">{"Book1"}</definedName>
    <definedName name="a" localSheetId="27">{"Book1"}</definedName>
    <definedName name="a" localSheetId="28">{"Book1"}</definedName>
    <definedName name="a">{"Book1"}</definedName>
    <definedName name="AAA" localSheetId="21">'[1]18.농업용기계보유 '!$A$18:$K$1275</definedName>
    <definedName name="AAA" localSheetId="24">'[2]18.농업용기계보유 '!$A$18:$K$1275</definedName>
    <definedName name="AAA" localSheetId="25">'[1]18.농업용기계보유 '!$A$18:$K$1275</definedName>
    <definedName name="AAA" localSheetId="26">'[3]18.농업용기계보유 '!$A$18:$K$1275</definedName>
    <definedName name="AAA" localSheetId="27">'[4]18.농업용기계보유 '!$A$18:$K$1275</definedName>
    <definedName name="Document_array" localSheetId="17">{"Book1"}</definedName>
    <definedName name="Document_array" localSheetId="21">{"Book1"}</definedName>
    <definedName name="Document_array" localSheetId="22">{"Book1"}</definedName>
    <definedName name="Document_array" localSheetId="23">{"Book1"}</definedName>
    <definedName name="Document_array" localSheetId="24">{"Book1"}</definedName>
    <definedName name="Document_array" localSheetId="25">{"Book1"}</definedName>
    <definedName name="Document_array" localSheetId="26">{"Book1"}</definedName>
    <definedName name="Document_array" localSheetId="27">{"Book1"}</definedName>
    <definedName name="Document_array" localSheetId="28">{"Book1"}</definedName>
    <definedName name="Document_array">{"Book1"}</definedName>
    <definedName name="HTML_CodePage" hidden="1">949</definedName>
    <definedName name="HTML_Control" localSheetId="17" hidden="1">{"'6.강수량'!$A$1:$O$37","'6.강수량'!$A$1:$C$1"}</definedName>
    <definedName name="HTML_Control" localSheetId="21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'0-1.이면'!$A$1:$I$34</definedName>
    <definedName name="_xlnm.Print_Area" localSheetId="2">'1.학교총개황'!$A$1:$R$42</definedName>
    <definedName name="_xlnm.Print_Area" localSheetId="16">'10.대학교'!$A$1:$T$43</definedName>
    <definedName name="_xlnm.Print_Area" localSheetId="17">'11.대학원'!$A$1:$U$41</definedName>
    <definedName name="_xlnm.Print_Area" localSheetId="18">'12.기타학교'!$A$1:$Q$26</definedName>
    <definedName name="_xlnm.Print_Area" localSheetId="19">'13.적령아동취학'!$A$1:$AF$41</definedName>
    <definedName name="_xlnm.Print_Area" localSheetId="20">'14.사설학원및독서실 '!$A$1:$W$46</definedName>
    <definedName name="_xlnm.Print_Area" localSheetId="21">'15.공공도서관'!$A$1:$N$100</definedName>
    <definedName name="_xlnm.Print_Area" localSheetId="22">'16.박물관 '!$A$1:$Q$118</definedName>
    <definedName name="_xlnm.Print_Area" localSheetId="23">'17.문화재'!$A$1:$AA$42</definedName>
    <definedName name="_xlnm.Print_Area" localSheetId="24">'18.예술단'!$A$1:$AF$42</definedName>
    <definedName name="_xlnm.Print_Area" localSheetId="25">'19.문화공간'!$A$1:$N$42</definedName>
    <definedName name="_xlnm.Print_Area" localSheetId="3">'2.유치원'!$A$1:$Y$45</definedName>
    <definedName name="_xlnm.Print_Area" localSheetId="26">'20.체육시설'!$A$1:$AS$40</definedName>
    <definedName name="_xlnm.Print_Area" localSheetId="27">'21.청소년수련시설'!$A$1:$Q$41</definedName>
    <definedName name="_xlnm.Print_Area" localSheetId="28">'22.언론매체'!$A$1:$K$40</definedName>
    <definedName name="_xlnm.Print_Area" localSheetId="4">'3.초등학교'!$A$1:$V$44</definedName>
    <definedName name="_xlnm.Print_Area" localSheetId="5">'4.중학교(국.공립)'!$A$1:$V$43</definedName>
    <definedName name="_xlnm.Print_Area" localSheetId="6">'4-1.중학교(사립)'!$A$1:$V$42</definedName>
    <definedName name="_xlnm.Print_Area" localSheetId="7">'5.일반고등학교(국.공립)'!$A$1:$W$43</definedName>
    <definedName name="_xlnm.Print_Area" localSheetId="8">'5-1.일반고등학교(사립)'!$A$1:$W$43</definedName>
    <definedName name="_xlnm.Print_Area" localSheetId="9">'6.특수목적고등학교(국.공립)'!$A$1:$W$43</definedName>
    <definedName name="_xlnm.Print_Area" localSheetId="10">'6-1.특수목적고등학교(사립)'!$A$1:$W$43</definedName>
    <definedName name="_xlnm.Print_Area" localSheetId="11">'7.특성화고등학교(국.공립)'!$A$1:$W$43</definedName>
    <definedName name="_xlnm.Print_Area" localSheetId="12">'7-1.특성화고등학교(사립)'!$A$1:$W$46</definedName>
    <definedName name="_xlnm.Print_Area" localSheetId="13">'8.자율고등학교(국.공립)'!$A$1:$W$43</definedName>
    <definedName name="_xlnm.Print_Area" localSheetId="14">'8-1.자율고등학교(사립)'!$A$1:$W$43</definedName>
    <definedName name="_xlnm.Print_Area" localSheetId="15">'9.전문대학'!$A$1:$V$38</definedName>
    <definedName name="qqq" localSheetId="21">'[1]18.농업용기계보유 '!$A$18:$K$1275</definedName>
    <definedName name="qqq" localSheetId="24">'[2]18.농업용기계보유 '!$A$18:$K$1275</definedName>
    <definedName name="qqq" localSheetId="25">'[1]18.농업용기계보유 '!$A$18:$K$1275</definedName>
    <definedName name="qqq" localSheetId="26">'[3]18.농업용기계보유 '!$A$18:$K$1275</definedName>
    <definedName name="qqq" localSheetId="27">'[4]18.농업용기계보유 '!$A$18:$K$1275</definedName>
    <definedName name="sss" localSheetId="17">{"Book1"}</definedName>
    <definedName name="sss" localSheetId="21">{"Book1"}</definedName>
    <definedName name="sss" localSheetId="22">{"Book1"}</definedName>
    <definedName name="sss" localSheetId="23">{"Book1"}</definedName>
    <definedName name="sss" localSheetId="24">{"Book1"}</definedName>
    <definedName name="sss" localSheetId="25">{"Book1"}</definedName>
    <definedName name="sss" localSheetId="26">{"Book1"}</definedName>
    <definedName name="sss" localSheetId="27">{"Book1"}</definedName>
    <definedName name="sss" localSheetId="28">{"Book1"}</definedName>
    <definedName name="sss">{"Book1"}</definedName>
    <definedName name="박물관" localSheetId="22">{"Book1"}</definedName>
    <definedName name="박물관" localSheetId="24">{"Book1"}</definedName>
    <definedName name="박물관" localSheetId="27">{"Book1"}</definedName>
    <definedName name="박물관">{"Book1"}</definedName>
  </definedNames>
  <calcPr calcId="162913"/>
</workbook>
</file>

<file path=xl/calcChain.xml><?xml version="1.0" encoding="utf-8"?>
<calcChain xmlns="http://schemas.openxmlformats.org/spreadsheetml/2006/main">
  <c r="C88" i="52" l="1"/>
  <c r="C89" i="52"/>
  <c r="C90" i="52"/>
  <c r="C91" i="52"/>
  <c r="C92" i="52"/>
  <c r="C93" i="52"/>
  <c r="C94" i="52"/>
  <c r="C95" i="52"/>
  <c r="C96" i="52"/>
  <c r="C87" i="52"/>
  <c r="C54" i="52"/>
  <c r="C55" i="52"/>
  <c r="C56" i="52"/>
  <c r="C57" i="52"/>
  <c r="C58" i="52"/>
  <c r="C59" i="52"/>
  <c r="C60" i="52"/>
  <c r="C61" i="52"/>
  <c r="C62" i="52"/>
  <c r="C63" i="52"/>
  <c r="C64" i="52"/>
  <c r="C65" i="52"/>
  <c r="C66" i="52"/>
  <c r="C67" i="52"/>
  <c r="C68" i="52"/>
  <c r="C69" i="52"/>
  <c r="C70" i="52"/>
  <c r="C71" i="52"/>
  <c r="C72" i="52"/>
  <c r="C73" i="52"/>
  <c r="C74" i="52"/>
  <c r="C75" i="52"/>
  <c r="C53" i="52"/>
  <c r="C17" i="52"/>
  <c r="C18" i="52"/>
  <c r="C19" i="52"/>
  <c r="C20" i="52"/>
  <c r="C21" i="52"/>
  <c r="C22" i="52"/>
  <c r="C23" i="52"/>
  <c r="C24" i="52"/>
  <c r="C25" i="52"/>
  <c r="C26" i="52"/>
  <c r="C27" i="52"/>
  <c r="C28" i="52"/>
  <c r="C29" i="52"/>
  <c r="C30" i="52"/>
  <c r="C31" i="52"/>
  <c r="C32" i="52"/>
  <c r="C33" i="52"/>
  <c r="C34" i="52"/>
  <c r="C35" i="52"/>
  <c r="C36" i="52"/>
  <c r="C37" i="52"/>
  <c r="C38" i="52"/>
  <c r="C39" i="52"/>
  <c r="C40" i="52"/>
  <c r="C41" i="52"/>
  <c r="C16" i="52"/>
  <c r="C14" i="52" l="1"/>
  <c r="R14" i="43"/>
  <c r="S14" i="43"/>
  <c r="T14" i="43"/>
  <c r="U14" i="43"/>
  <c r="V14" i="43"/>
  <c r="W14" i="43"/>
  <c r="Q14" i="43"/>
  <c r="AA16" i="27" l="1"/>
  <c r="R95" i="52" l="1"/>
  <c r="R96" i="52"/>
  <c r="B14" i="52" l="1"/>
  <c r="C14" i="29" l="1"/>
  <c r="D14" i="29"/>
  <c r="E14" i="29"/>
  <c r="F14" i="29"/>
  <c r="H14" i="29"/>
  <c r="I14" i="29"/>
  <c r="J14" i="29"/>
  <c r="H14" i="51"/>
  <c r="L14" i="51"/>
  <c r="J14" i="51"/>
  <c r="H15" i="26" l="1"/>
  <c r="D64" i="23" l="1"/>
  <c r="D63" i="23"/>
  <c r="D62" i="23"/>
  <c r="D61" i="23"/>
  <c r="D60" i="23"/>
  <c r="D59" i="23"/>
  <c r="D58" i="23"/>
  <c r="D43" i="23"/>
  <c r="J41" i="23"/>
  <c r="D41" i="23"/>
  <c r="J40" i="23"/>
  <c r="J13" i="23" s="1"/>
  <c r="D40" i="23"/>
  <c r="D35" i="23"/>
  <c r="D25" i="23"/>
  <c r="D24" i="23"/>
  <c r="D23" i="23"/>
  <c r="D21" i="23"/>
  <c r="M13" i="23"/>
  <c r="L13" i="23"/>
  <c r="K13" i="23"/>
  <c r="I13" i="23"/>
  <c r="H13" i="23"/>
  <c r="G13" i="23"/>
  <c r="F13" i="23"/>
  <c r="E13" i="23"/>
  <c r="C13" i="23"/>
  <c r="B13" i="23"/>
  <c r="D13" i="23" l="1"/>
  <c r="Q39" i="53"/>
  <c r="C39" i="53"/>
  <c r="Q38" i="53"/>
  <c r="C38" i="53"/>
  <c r="Q37" i="53"/>
  <c r="C37" i="53"/>
  <c r="B37" i="53" s="1"/>
  <c r="Q36" i="53"/>
  <c r="C36" i="53"/>
  <c r="Q35" i="53"/>
  <c r="C35" i="53"/>
  <c r="Q34" i="53"/>
  <c r="C34" i="53"/>
  <c r="Q33" i="53"/>
  <c r="C33" i="53"/>
  <c r="Q32" i="53"/>
  <c r="B32" i="53" s="1"/>
  <c r="C32" i="53"/>
  <c r="Q31" i="53"/>
  <c r="C31" i="53"/>
  <c r="Q30" i="53"/>
  <c r="C30" i="53"/>
  <c r="Q29" i="53"/>
  <c r="C29" i="53"/>
  <c r="Q28" i="53"/>
  <c r="C28" i="53"/>
  <c r="Q27" i="53"/>
  <c r="C27" i="53"/>
  <c r="Q26" i="53"/>
  <c r="C26" i="53"/>
  <c r="Q25" i="53"/>
  <c r="C25" i="53"/>
  <c r="Q24" i="53"/>
  <c r="C24" i="53"/>
  <c r="Q23" i="53"/>
  <c r="C23" i="53"/>
  <c r="Q22" i="53"/>
  <c r="C22" i="53"/>
  <c r="Q21" i="53"/>
  <c r="C21" i="53"/>
  <c r="Q20" i="53"/>
  <c r="C20" i="53"/>
  <c r="Q19" i="53"/>
  <c r="C19" i="53"/>
  <c r="Q18" i="53"/>
  <c r="C18" i="53"/>
  <c r="Q17" i="53"/>
  <c r="C17" i="53"/>
  <c r="Z15" i="53"/>
  <c r="Y15" i="53"/>
  <c r="X15" i="53"/>
  <c r="W15" i="53"/>
  <c r="V15" i="53"/>
  <c r="U15" i="53"/>
  <c r="T15" i="53"/>
  <c r="S15" i="53"/>
  <c r="R15" i="53"/>
  <c r="P15" i="53"/>
  <c r="O15" i="53"/>
  <c r="N15" i="53"/>
  <c r="M15" i="53"/>
  <c r="L15" i="53"/>
  <c r="K15" i="53"/>
  <c r="J15" i="53"/>
  <c r="I15" i="53"/>
  <c r="H15" i="53"/>
  <c r="G15" i="53"/>
  <c r="F15" i="53"/>
  <c r="E15" i="53"/>
  <c r="D15" i="53"/>
  <c r="B36" i="53" l="1"/>
  <c r="B21" i="53"/>
  <c r="B23" i="53"/>
  <c r="B29" i="53"/>
  <c r="B31" i="53"/>
  <c r="B20" i="53"/>
  <c r="B24" i="53"/>
  <c r="B27" i="53"/>
  <c r="B39" i="53"/>
  <c r="B30" i="53"/>
  <c r="B19" i="53"/>
  <c r="B28" i="53"/>
  <c r="B35" i="53"/>
  <c r="B22" i="53"/>
  <c r="B38" i="53"/>
  <c r="B18" i="53"/>
  <c r="B26" i="53"/>
  <c r="B34" i="53"/>
  <c r="B17" i="53"/>
  <c r="B25" i="53"/>
  <c r="B33" i="53"/>
  <c r="Q15" i="53"/>
  <c r="C15" i="53"/>
  <c r="N14" i="51"/>
  <c r="B15" i="53" l="1"/>
  <c r="R15" i="38"/>
  <c r="V15" i="37"/>
  <c r="G14" i="3"/>
  <c r="Q37" i="3"/>
  <c r="Q36" i="3" l="1"/>
  <c r="Q35" i="3"/>
  <c r="Q33" i="3"/>
  <c r="E17" i="18" l="1"/>
  <c r="F17" i="18"/>
  <c r="G17" i="18"/>
  <c r="H17" i="18"/>
  <c r="I17" i="18"/>
  <c r="J17" i="18"/>
  <c r="K15" i="26" l="1"/>
  <c r="L15" i="37" l="1"/>
  <c r="J37" i="3" l="1"/>
  <c r="J32" i="3"/>
  <c r="Q32" i="3" s="1"/>
  <c r="J31" i="3"/>
  <c r="Q31" i="3" s="1"/>
  <c r="J29" i="3"/>
  <c r="Q29" i="3" s="1"/>
  <c r="J28" i="3"/>
  <c r="Q28" i="3" s="1"/>
  <c r="J26" i="3"/>
  <c r="Q26" i="3" s="1"/>
  <c r="J25" i="3"/>
  <c r="Q25" i="3" s="1"/>
  <c r="J23" i="3"/>
  <c r="Q23" i="3" s="1"/>
  <c r="J22" i="3"/>
  <c r="Q22" i="3" s="1"/>
  <c r="J20" i="3"/>
  <c r="Q20" i="3" s="1"/>
  <c r="J19" i="3"/>
  <c r="Q19" i="3" s="1"/>
  <c r="J17" i="3"/>
  <c r="Q17" i="3" s="1"/>
  <c r="J16" i="3"/>
  <c r="Q16" i="3" s="1"/>
  <c r="AC16" i="17" l="1"/>
  <c r="P14" i="52" l="1"/>
  <c r="O14" i="52"/>
  <c r="N14" i="52"/>
  <c r="M14" i="52"/>
  <c r="L14" i="52"/>
  <c r="K14" i="52"/>
  <c r="J14" i="52"/>
  <c r="I14" i="52"/>
  <c r="H14" i="52"/>
  <c r="G14" i="52"/>
  <c r="F14" i="52"/>
  <c r="E14" i="52"/>
  <c r="D14" i="52"/>
  <c r="D38" i="51" l="1"/>
  <c r="C38" i="51"/>
  <c r="D37" i="51"/>
  <c r="C37" i="51"/>
  <c r="D36" i="51"/>
  <c r="C36" i="51"/>
  <c r="D35" i="51"/>
  <c r="C35" i="51"/>
  <c r="D34" i="51"/>
  <c r="C34" i="51"/>
  <c r="D33" i="51"/>
  <c r="C33" i="51"/>
  <c r="D32" i="51"/>
  <c r="C32" i="51"/>
  <c r="D31" i="51"/>
  <c r="C31" i="51"/>
  <c r="D30" i="51"/>
  <c r="C30" i="51"/>
  <c r="D29" i="51"/>
  <c r="C29" i="51"/>
  <c r="D28" i="51"/>
  <c r="C28" i="51"/>
  <c r="D27" i="51"/>
  <c r="C27" i="51"/>
  <c r="D26" i="51"/>
  <c r="C26" i="51"/>
  <c r="D25" i="51"/>
  <c r="C25" i="51"/>
  <c r="D24" i="51"/>
  <c r="C24" i="51"/>
  <c r="D23" i="51"/>
  <c r="C23" i="51"/>
  <c r="D22" i="51"/>
  <c r="C22" i="51"/>
  <c r="D21" i="51"/>
  <c r="C21" i="51"/>
  <c r="D20" i="51"/>
  <c r="C20" i="51"/>
  <c r="D19" i="51"/>
  <c r="C19" i="51"/>
  <c r="D18" i="51"/>
  <c r="C18" i="51"/>
  <c r="D17" i="51"/>
  <c r="C17" i="51"/>
  <c r="D16" i="51"/>
  <c r="C16" i="51"/>
  <c r="O14" i="51"/>
  <c r="M14" i="51"/>
  <c r="K14" i="51"/>
  <c r="I14" i="51"/>
  <c r="G14" i="51"/>
  <c r="F14" i="51"/>
  <c r="E14" i="51"/>
  <c r="C14" i="51" l="1"/>
  <c r="D14" i="51"/>
  <c r="G31" i="29" l="1"/>
  <c r="G14" i="29" s="1"/>
  <c r="J34" i="3"/>
  <c r="J36" i="3" l="1"/>
  <c r="J35" i="3"/>
  <c r="J33" i="3"/>
  <c r="AE16" i="49" l="1"/>
  <c r="AD16" i="49"/>
  <c r="AA16" i="49"/>
  <c r="Z16" i="49"/>
  <c r="W16" i="49"/>
  <c r="V16" i="49"/>
  <c r="S16" i="49"/>
  <c r="R16" i="49"/>
  <c r="M16" i="49"/>
  <c r="L16" i="49"/>
  <c r="I16" i="49"/>
  <c r="H16" i="49"/>
  <c r="E16" i="49"/>
  <c r="D16" i="49"/>
  <c r="O16" i="49" l="1"/>
  <c r="C16" i="49"/>
  <c r="U16" i="49"/>
  <c r="G16" i="49"/>
  <c r="Y16" i="49"/>
  <c r="K16" i="49"/>
  <c r="AC16" i="49"/>
  <c r="R14" i="45" l="1"/>
  <c r="S14" i="45"/>
  <c r="T14" i="45"/>
  <c r="U14" i="45"/>
  <c r="V14" i="45"/>
  <c r="Q17" i="18" l="1"/>
  <c r="AA17" i="27" l="1"/>
  <c r="AA18" i="27"/>
  <c r="AA19" i="27"/>
  <c r="AA20" i="27"/>
  <c r="AA21" i="27"/>
  <c r="AA22" i="27"/>
  <c r="AA23" i="27"/>
  <c r="AA24" i="27"/>
  <c r="AA25" i="27"/>
  <c r="AA26" i="27"/>
  <c r="AA27" i="27"/>
  <c r="AA28" i="27"/>
  <c r="AA29" i="27"/>
  <c r="AA30" i="27"/>
  <c r="AA31" i="27"/>
  <c r="AA32" i="27"/>
  <c r="AA33" i="27"/>
  <c r="AA34" i="27"/>
  <c r="AA35" i="27"/>
  <c r="AA36" i="27"/>
  <c r="AA37" i="27"/>
  <c r="AA38" i="27"/>
  <c r="B17" i="27"/>
  <c r="B18" i="27"/>
  <c r="B19" i="27"/>
  <c r="B20" i="27"/>
  <c r="B21" i="27"/>
  <c r="B22" i="27"/>
  <c r="B23" i="27"/>
  <c r="B24" i="27"/>
  <c r="B25" i="27"/>
  <c r="B26" i="27"/>
  <c r="B27" i="27"/>
  <c r="B28" i="27"/>
  <c r="B29" i="27"/>
  <c r="B30" i="27"/>
  <c r="B31" i="27"/>
  <c r="B32" i="27"/>
  <c r="B33" i="27"/>
  <c r="B34" i="27"/>
  <c r="B35" i="27"/>
  <c r="B36" i="27"/>
  <c r="B37" i="27"/>
  <c r="B38" i="27"/>
  <c r="B16" i="27"/>
  <c r="B14" i="27" l="1"/>
  <c r="L20" i="18"/>
  <c r="L21" i="18"/>
  <c r="L22" i="18"/>
  <c r="L23" i="18"/>
  <c r="L24" i="18"/>
  <c r="L25" i="18"/>
  <c r="L26" i="18"/>
  <c r="L27" i="18"/>
  <c r="L28" i="18"/>
  <c r="L29" i="18"/>
  <c r="L30" i="18"/>
  <c r="L31" i="18"/>
  <c r="L32" i="18"/>
  <c r="L33" i="18"/>
  <c r="L34" i="18"/>
  <c r="L35" i="18"/>
  <c r="L36" i="18"/>
  <c r="L37" i="18"/>
  <c r="L38" i="18"/>
  <c r="L39" i="18"/>
  <c r="L40" i="18"/>
  <c r="L41" i="18"/>
  <c r="L19" i="18"/>
  <c r="D20" i="18"/>
  <c r="D21" i="18"/>
  <c r="D22" i="18"/>
  <c r="D23" i="18"/>
  <c r="D24" i="18"/>
  <c r="D25" i="18"/>
  <c r="D26" i="18"/>
  <c r="D27" i="18"/>
  <c r="D28" i="18"/>
  <c r="D29" i="18"/>
  <c r="D30" i="18"/>
  <c r="D31" i="18"/>
  <c r="D32" i="18"/>
  <c r="D33" i="18"/>
  <c r="D34" i="18"/>
  <c r="D35" i="18"/>
  <c r="D36" i="18"/>
  <c r="D37" i="18"/>
  <c r="D38" i="18"/>
  <c r="D39" i="18"/>
  <c r="D40" i="18"/>
  <c r="D41" i="18"/>
  <c r="D19" i="18"/>
  <c r="C40" i="18" l="1"/>
  <c r="C32" i="18"/>
  <c r="C36" i="18"/>
  <c r="C28" i="18"/>
  <c r="C24" i="18"/>
  <c r="C20" i="18"/>
  <c r="C19" i="18"/>
  <c r="C34" i="18"/>
  <c r="C30" i="18"/>
  <c r="C26" i="18"/>
  <c r="C41" i="18"/>
  <c r="C37" i="18"/>
  <c r="C33" i="18"/>
  <c r="C29" i="18"/>
  <c r="C25" i="18"/>
  <c r="C21" i="18"/>
  <c r="C38" i="18"/>
  <c r="C22" i="18"/>
  <c r="C39" i="18"/>
  <c r="C35" i="18"/>
  <c r="C31" i="18"/>
  <c r="C27" i="18"/>
  <c r="C23" i="18"/>
  <c r="AR14" i="27"/>
  <c r="AQ14" i="27"/>
  <c r="AP14" i="27"/>
  <c r="AO14" i="27"/>
  <c r="AN14" i="27"/>
  <c r="AM14" i="27"/>
  <c r="AL14" i="27"/>
  <c r="AK14" i="27"/>
  <c r="AJ14" i="27"/>
  <c r="AI14" i="27"/>
  <c r="AH14" i="27"/>
  <c r="AG14" i="27"/>
  <c r="AF14" i="27"/>
  <c r="AE14" i="27"/>
  <c r="AD14" i="27"/>
  <c r="AC14" i="27"/>
  <c r="AB14" i="27"/>
  <c r="AA14" i="27"/>
  <c r="X14" i="27"/>
  <c r="W14" i="27"/>
  <c r="V14" i="27"/>
  <c r="U14" i="27"/>
  <c r="T14" i="27"/>
  <c r="S14" i="27"/>
  <c r="R14" i="27"/>
  <c r="Q14" i="27"/>
  <c r="P14" i="27"/>
  <c r="O14" i="27"/>
  <c r="N14" i="27"/>
  <c r="M14" i="27"/>
  <c r="L14" i="27"/>
  <c r="K14" i="27"/>
  <c r="J14" i="27"/>
  <c r="I14" i="27"/>
  <c r="H14" i="27"/>
  <c r="G14" i="27"/>
  <c r="F14" i="27"/>
  <c r="E14" i="27"/>
  <c r="D14" i="27"/>
  <c r="C14" i="27"/>
  <c r="M38" i="48"/>
  <c r="M37" i="48"/>
  <c r="M36" i="48"/>
  <c r="M35" i="48"/>
  <c r="M34" i="48"/>
  <c r="M33" i="48"/>
  <c r="M32" i="48"/>
  <c r="M31" i="48"/>
  <c r="M30" i="48"/>
  <c r="M29" i="48"/>
  <c r="M28" i="48"/>
  <c r="M27" i="48"/>
  <c r="M26" i="48"/>
  <c r="M25" i="48"/>
  <c r="M24" i="48"/>
  <c r="M23" i="48"/>
  <c r="M22" i="48"/>
  <c r="M21" i="48"/>
  <c r="M20" i="48"/>
  <c r="M19" i="48"/>
  <c r="M18" i="48"/>
  <c r="M17" i="48"/>
  <c r="M16" i="48"/>
  <c r="J38" i="48"/>
  <c r="J37" i="48"/>
  <c r="J36" i="48"/>
  <c r="J35" i="48"/>
  <c r="J34" i="48"/>
  <c r="J33" i="48"/>
  <c r="J32" i="48"/>
  <c r="J31" i="48"/>
  <c r="J30" i="48"/>
  <c r="J29" i="48"/>
  <c r="J28" i="48"/>
  <c r="J27" i="48"/>
  <c r="J26" i="48"/>
  <c r="J25" i="48"/>
  <c r="J24" i="48"/>
  <c r="J23" i="48"/>
  <c r="J22" i="48"/>
  <c r="J21" i="48"/>
  <c r="J20" i="48"/>
  <c r="J19" i="48"/>
  <c r="J18" i="48"/>
  <c r="J17" i="48"/>
  <c r="J16" i="48"/>
  <c r="F17" i="48"/>
  <c r="F18" i="48"/>
  <c r="F19" i="48"/>
  <c r="F20" i="48"/>
  <c r="F21" i="48"/>
  <c r="F22" i="48"/>
  <c r="F23" i="48"/>
  <c r="F24" i="48"/>
  <c r="F25" i="48"/>
  <c r="F26" i="48"/>
  <c r="F27" i="48"/>
  <c r="F28" i="48"/>
  <c r="F29" i="48"/>
  <c r="F30" i="48"/>
  <c r="F31" i="48"/>
  <c r="F32" i="48"/>
  <c r="F33" i="48"/>
  <c r="F34" i="48"/>
  <c r="F35" i="48"/>
  <c r="F36" i="48"/>
  <c r="F37" i="48"/>
  <c r="F38" i="48"/>
  <c r="F16" i="48"/>
  <c r="K38" i="47"/>
  <c r="K37" i="47"/>
  <c r="K36" i="47"/>
  <c r="K35" i="47"/>
  <c r="K34" i="47"/>
  <c r="K33" i="47"/>
  <c r="K32" i="47"/>
  <c r="K31" i="47"/>
  <c r="K30" i="47"/>
  <c r="K29" i="47"/>
  <c r="K28" i="47"/>
  <c r="K27" i="47"/>
  <c r="K26" i="47"/>
  <c r="K25" i="47"/>
  <c r="K24" i="47"/>
  <c r="K23" i="47"/>
  <c r="K22" i="47"/>
  <c r="K21" i="47"/>
  <c r="K20" i="47"/>
  <c r="K19" i="47"/>
  <c r="K18" i="47"/>
  <c r="K17" i="47"/>
  <c r="K16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E17" i="47"/>
  <c r="E18" i="47"/>
  <c r="E19" i="47"/>
  <c r="E20" i="47"/>
  <c r="E21" i="47"/>
  <c r="E22" i="47"/>
  <c r="E23" i="47"/>
  <c r="E24" i="47"/>
  <c r="E25" i="47"/>
  <c r="E26" i="47"/>
  <c r="E27" i="47"/>
  <c r="E28" i="47"/>
  <c r="E29" i="47"/>
  <c r="E30" i="47"/>
  <c r="E31" i="47"/>
  <c r="E32" i="47"/>
  <c r="E33" i="47"/>
  <c r="E34" i="47"/>
  <c r="E35" i="47"/>
  <c r="E36" i="47"/>
  <c r="E37" i="47"/>
  <c r="E38" i="47"/>
  <c r="E16" i="47"/>
  <c r="M41" i="46"/>
  <c r="M40" i="46"/>
  <c r="M39" i="46"/>
  <c r="M38" i="46"/>
  <c r="M37" i="46"/>
  <c r="M36" i="46"/>
  <c r="M35" i="46"/>
  <c r="M34" i="46"/>
  <c r="M33" i="46"/>
  <c r="M32" i="46"/>
  <c r="M31" i="46"/>
  <c r="M30" i="46"/>
  <c r="M29" i="46"/>
  <c r="M28" i="46"/>
  <c r="M27" i="46"/>
  <c r="M26" i="46"/>
  <c r="M25" i="46"/>
  <c r="M24" i="46"/>
  <c r="M23" i="46"/>
  <c r="M22" i="46"/>
  <c r="M21" i="46"/>
  <c r="M20" i="46"/>
  <c r="M19" i="46"/>
  <c r="J41" i="46"/>
  <c r="J40" i="46"/>
  <c r="J39" i="46"/>
  <c r="J38" i="46"/>
  <c r="J37" i="46"/>
  <c r="J36" i="46"/>
  <c r="J35" i="46"/>
  <c r="J34" i="46"/>
  <c r="J33" i="46"/>
  <c r="J32" i="46"/>
  <c r="J31" i="46"/>
  <c r="J30" i="46"/>
  <c r="J29" i="46"/>
  <c r="J28" i="46"/>
  <c r="J27" i="46"/>
  <c r="J26" i="46"/>
  <c r="J25" i="46"/>
  <c r="J24" i="46"/>
  <c r="J23" i="46"/>
  <c r="J22" i="46"/>
  <c r="J21" i="46"/>
  <c r="J20" i="46"/>
  <c r="J19" i="46"/>
  <c r="F20" i="46"/>
  <c r="F21" i="46"/>
  <c r="F22" i="46"/>
  <c r="F23" i="46"/>
  <c r="F24" i="46"/>
  <c r="F25" i="46"/>
  <c r="F26" i="46"/>
  <c r="F27" i="46"/>
  <c r="F28" i="46"/>
  <c r="F29" i="46"/>
  <c r="F30" i="46"/>
  <c r="F31" i="46"/>
  <c r="F32" i="46"/>
  <c r="F33" i="46"/>
  <c r="F34" i="46"/>
  <c r="F35" i="46"/>
  <c r="F36" i="46"/>
  <c r="F37" i="46"/>
  <c r="F38" i="46"/>
  <c r="F39" i="46"/>
  <c r="F40" i="46"/>
  <c r="F41" i="46"/>
  <c r="F19" i="46"/>
  <c r="K38" i="45"/>
  <c r="K37" i="45"/>
  <c r="K36" i="45"/>
  <c r="K35" i="45"/>
  <c r="K34" i="45"/>
  <c r="K33" i="45"/>
  <c r="K32" i="45"/>
  <c r="K31" i="45"/>
  <c r="K30" i="45"/>
  <c r="K29" i="45"/>
  <c r="K28" i="45"/>
  <c r="K27" i="45"/>
  <c r="K26" i="45"/>
  <c r="K25" i="45"/>
  <c r="K24" i="45"/>
  <c r="K23" i="45"/>
  <c r="K22" i="45"/>
  <c r="K21" i="45"/>
  <c r="K20" i="45"/>
  <c r="K19" i="45"/>
  <c r="K18" i="45"/>
  <c r="K17" i="45"/>
  <c r="K16" i="45"/>
  <c r="H38" i="45"/>
  <c r="H37" i="45"/>
  <c r="H36" i="45"/>
  <c r="H35" i="45"/>
  <c r="H34" i="45"/>
  <c r="H33" i="45"/>
  <c r="H32" i="45"/>
  <c r="H31" i="45"/>
  <c r="H30" i="45"/>
  <c r="H29" i="45"/>
  <c r="H28" i="45"/>
  <c r="H27" i="45"/>
  <c r="H26" i="45"/>
  <c r="H25" i="45"/>
  <c r="H24" i="45"/>
  <c r="H23" i="45"/>
  <c r="H22" i="45"/>
  <c r="H21" i="45"/>
  <c r="H20" i="45"/>
  <c r="H19" i="45"/>
  <c r="H18" i="45"/>
  <c r="H17" i="45"/>
  <c r="H16" i="45"/>
  <c r="E17" i="45"/>
  <c r="E18" i="45"/>
  <c r="E19" i="45"/>
  <c r="E20" i="45"/>
  <c r="E21" i="45"/>
  <c r="E22" i="45"/>
  <c r="E23" i="45"/>
  <c r="E24" i="45"/>
  <c r="E25" i="45"/>
  <c r="E26" i="45"/>
  <c r="E27" i="45"/>
  <c r="E28" i="45"/>
  <c r="E29" i="45"/>
  <c r="E30" i="45"/>
  <c r="E31" i="45"/>
  <c r="E32" i="45"/>
  <c r="E33" i="45"/>
  <c r="E34" i="45"/>
  <c r="E35" i="45"/>
  <c r="E36" i="45"/>
  <c r="E37" i="45"/>
  <c r="E38" i="45"/>
  <c r="E16" i="45"/>
  <c r="M38" i="44"/>
  <c r="M37" i="44"/>
  <c r="M36" i="44"/>
  <c r="M35" i="44"/>
  <c r="M34" i="44"/>
  <c r="M33" i="44"/>
  <c r="M32" i="44"/>
  <c r="M31" i="44"/>
  <c r="M30" i="44"/>
  <c r="M29" i="44"/>
  <c r="M28" i="44"/>
  <c r="M27" i="44"/>
  <c r="M26" i="44"/>
  <c r="M25" i="44"/>
  <c r="M24" i="44"/>
  <c r="M23" i="44"/>
  <c r="M22" i="44"/>
  <c r="M21" i="44"/>
  <c r="M20" i="44"/>
  <c r="M19" i="44"/>
  <c r="M18" i="44"/>
  <c r="M17" i="44"/>
  <c r="M16" i="44"/>
  <c r="J38" i="44"/>
  <c r="J37" i="44"/>
  <c r="J36" i="44"/>
  <c r="J35" i="44"/>
  <c r="J34" i="44"/>
  <c r="J33" i="44"/>
  <c r="J32" i="44"/>
  <c r="J31" i="44"/>
  <c r="J30" i="44"/>
  <c r="J29" i="44"/>
  <c r="J28" i="44"/>
  <c r="J27" i="44"/>
  <c r="J26" i="44"/>
  <c r="J25" i="44"/>
  <c r="J24" i="44"/>
  <c r="J23" i="44"/>
  <c r="J22" i="44"/>
  <c r="J21" i="44"/>
  <c r="J20" i="44"/>
  <c r="J19" i="44"/>
  <c r="J18" i="44"/>
  <c r="J17" i="44"/>
  <c r="J16" i="44"/>
  <c r="F17" i="44"/>
  <c r="F18" i="44"/>
  <c r="F19" i="44"/>
  <c r="F20" i="44"/>
  <c r="F21" i="44"/>
  <c r="F22" i="44"/>
  <c r="F23" i="44"/>
  <c r="F24" i="44"/>
  <c r="F25" i="44"/>
  <c r="F26" i="44"/>
  <c r="F27" i="44"/>
  <c r="F28" i="44"/>
  <c r="F29" i="44"/>
  <c r="F30" i="44"/>
  <c r="F31" i="44"/>
  <c r="F32" i="44"/>
  <c r="F33" i="44"/>
  <c r="F34" i="44"/>
  <c r="F35" i="44"/>
  <c r="F36" i="44"/>
  <c r="F37" i="44"/>
  <c r="F38" i="44"/>
  <c r="F16" i="44"/>
  <c r="K38" i="43"/>
  <c r="K37" i="43"/>
  <c r="K36" i="43"/>
  <c r="K35" i="43"/>
  <c r="K34" i="43"/>
  <c r="K33" i="43"/>
  <c r="K32" i="43"/>
  <c r="K31" i="43"/>
  <c r="K30" i="43"/>
  <c r="K29" i="43"/>
  <c r="K28" i="43"/>
  <c r="K27" i="43"/>
  <c r="K26" i="43"/>
  <c r="K25" i="43"/>
  <c r="K24" i="43"/>
  <c r="K23" i="43"/>
  <c r="K22" i="43"/>
  <c r="K21" i="43"/>
  <c r="K20" i="43"/>
  <c r="K19" i="43"/>
  <c r="K18" i="43"/>
  <c r="K17" i="43"/>
  <c r="K16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4" i="43"/>
  <c r="E35" i="43"/>
  <c r="E36" i="43"/>
  <c r="E37" i="43"/>
  <c r="E38" i="43"/>
  <c r="E16" i="43"/>
  <c r="M38" i="42"/>
  <c r="M37" i="42"/>
  <c r="M36" i="42"/>
  <c r="M35" i="42"/>
  <c r="M34" i="42"/>
  <c r="M33" i="42"/>
  <c r="M32" i="42"/>
  <c r="M31" i="42"/>
  <c r="M30" i="42"/>
  <c r="M29" i="42"/>
  <c r="M28" i="42"/>
  <c r="M27" i="42"/>
  <c r="M26" i="42"/>
  <c r="M25" i="42"/>
  <c r="M24" i="42"/>
  <c r="M23" i="42"/>
  <c r="M22" i="42"/>
  <c r="M21" i="42"/>
  <c r="M20" i="42"/>
  <c r="M19" i="42"/>
  <c r="M18" i="42"/>
  <c r="M17" i="42"/>
  <c r="M16" i="42"/>
  <c r="J38" i="42"/>
  <c r="J37" i="42"/>
  <c r="J36" i="42"/>
  <c r="J35" i="42"/>
  <c r="J34" i="42"/>
  <c r="J33" i="42"/>
  <c r="J32" i="42"/>
  <c r="J31" i="42"/>
  <c r="J30" i="42"/>
  <c r="J29" i="42"/>
  <c r="J28" i="42"/>
  <c r="J27" i="42"/>
  <c r="J26" i="42"/>
  <c r="J25" i="42"/>
  <c r="J24" i="42"/>
  <c r="J23" i="42"/>
  <c r="J22" i="42"/>
  <c r="J21" i="42"/>
  <c r="J20" i="42"/>
  <c r="J19" i="42"/>
  <c r="J18" i="42"/>
  <c r="J17" i="42"/>
  <c r="J16" i="42"/>
  <c r="F17" i="42"/>
  <c r="F18" i="42"/>
  <c r="F19" i="42"/>
  <c r="F20" i="42"/>
  <c r="F21" i="42"/>
  <c r="F22" i="42"/>
  <c r="F23" i="42"/>
  <c r="F24" i="42"/>
  <c r="F25" i="42"/>
  <c r="F26" i="42"/>
  <c r="F27" i="42"/>
  <c r="F28" i="42"/>
  <c r="F29" i="42"/>
  <c r="F30" i="42"/>
  <c r="F31" i="42"/>
  <c r="F32" i="42"/>
  <c r="F33" i="42"/>
  <c r="F34" i="42"/>
  <c r="F35" i="42"/>
  <c r="F36" i="42"/>
  <c r="F37" i="42"/>
  <c r="F38" i="42"/>
  <c r="F16" i="42"/>
  <c r="K38" i="41"/>
  <c r="K37" i="41"/>
  <c r="K36" i="41"/>
  <c r="K35" i="41"/>
  <c r="K34" i="41"/>
  <c r="K33" i="41"/>
  <c r="K32" i="41"/>
  <c r="K31" i="41"/>
  <c r="K30" i="41"/>
  <c r="K29" i="41"/>
  <c r="K28" i="41"/>
  <c r="K27" i="41"/>
  <c r="K26" i="41"/>
  <c r="K25" i="41"/>
  <c r="K24" i="41"/>
  <c r="K23" i="41"/>
  <c r="K22" i="41"/>
  <c r="K21" i="41"/>
  <c r="K20" i="41"/>
  <c r="K19" i="41"/>
  <c r="K18" i="41"/>
  <c r="K17" i="41"/>
  <c r="K16" i="41"/>
  <c r="H38" i="41"/>
  <c r="H37" i="41"/>
  <c r="H36" i="41"/>
  <c r="H35" i="41"/>
  <c r="H34" i="41"/>
  <c r="H33" i="41"/>
  <c r="H32" i="41"/>
  <c r="H31" i="41"/>
  <c r="H30" i="41"/>
  <c r="H29" i="41"/>
  <c r="H28" i="41"/>
  <c r="H27" i="41"/>
  <c r="H26" i="41"/>
  <c r="H25" i="41"/>
  <c r="H24" i="41"/>
  <c r="H23" i="41"/>
  <c r="H22" i="41"/>
  <c r="H21" i="41"/>
  <c r="H20" i="41"/>
  <c r="H19" i="41"/>
  <c r="H18" i="41"/>
  <c r="H17" i="41"/>
  <c r="H16" i="41"/>
  <c r="E17" i="41"/>
  <c r="E18" i="41"/>
  <c r="E19" i="41"/>
  <c r="E20" i="41"/>
  <c r="E21" i="41"/>
  <c r="E22" i="41"/>
  <c r="E23" i="41"/>
  <c r="E24" i="41"/>
  <c r="E25" i="41"/>
  <c r="E26" i="41"/>
  <c r="E27" i="41"/>
  <c r="E28" i="41"/>
  <c r="E29" i="41"/>
  <c r="E30" i="41"/>
  <c r="E31" i="41"/>
  <c r="E32" i="41"/>
  <c r="E33" i="41"/>
  <c r="E34" i="41"/>
  <c r="E35" i="41"/>
  <c r="E36" i="41"/>
  <c r="E37" i="41"/>
  <c r="E38" i="41"/>
  <c r="E16" i="41"/>
  <c r="M38" i="40"/>
  <c r="M37" i="40"/>
  <c r="M36" i="40"/>
  <c r="M35" i="40"/>
  <c r="M34" i="40"/>
  <c r="M33" i="40"/>
  <c r="M32" i="40"/>
  <c r="M31" i="40"/>
  <c r="M30" i="40"/>
  <c r="M29" i="40"/>
  <c r="M28" i="40"/>
  <c r="M27" i="40"/>
  <c r="M26" i="40"/>
  <c r="M25" i="40"/>
  <c r="M24" i="40"/>
  <c r="M23" i="40"/>
  <c r="M22" i="40"/>
  <c r="M21" i="40"/>
  <c r="M20" i="40"/>
  <c r="M19" i="40"/>
  <c r="M18" i="40"/>
  <c r="M17" i="40"/>
  <c r="M16" i="40"/>
  <c r="J38" i="40"/>
  <c r="J37" i="40"/>
  <c r="J36" i="40"/>
  <c r="J35" i="40"/>
  <c r="J34" i="40"/>
  <c r="J33" i="40"/>
  <c r="J32" i="40"/>
  <c r="J31" i="40"/>
  <c r="J30" i="40"/>
  <c r="J29" i="40"/>
  <c r="J28" i="40"/>
  <c r="J27" i="40"/>
  <c r="J26" i="40"/>
  <c r="J25" i="40"/>
  <c r="J24" i="40"/>
  <c r="J23" i="40"/>
  <c r="J22" i="40"/>
  <c r="J21" i="40"/>
  <c r="J20" i="40"/>
  <c r="J19" i="40"/>
  <c r="J18" i="40"/>
  <c r="J17" i="40"/>
  <c r="J16" i="40"/>
  <c r="F17" i="40"/>
  <c r="F18" i="40"/>
  <c r="F19" i="40"/>
  <c r="F20" i="40"/>
  <c r="F21" i="40"/>
  <c r="F22" i="40"/>
  <c r="F23" i="40"/>
  <c r="F24" i="40"/>
  <c r="F25" i="40"/>
  <c r="F26" i="40"/>
  <c r="F27" i="40"/>
  <c r="F28" i="40"/>
  <c r="F29" i="40"/>
  <c r="F30" i="40"/>
  <c r="F31" i="40"/>
  <c r="F32" i="40"/>
  <c r="F33" i="40"/>
  <c r="F34" i="40"/>
  <c r="F35" i="40"/>
  <c r="F36" i="40"/>
  <c r="F37" i="40"/>
  <c r="F38" i="40"/>
  <c r="F16" i="40"/>
  <c r="K38" i="39"/>
  <c r="K37" i="39"/>
  <c r="K36" i="39"/>
  <c r="K35" i="39"/>
  <c r="K34" i="39"/>
  <c r="K33" i="39"/>
  <c r="K32" i="39"/>
  <c r="K31" i="39"/>
  <c r="K30" i="39"/>
  <c r="K29" i="39"/>
  <c r="K28" i="39"/>
  <c r="K27" i="39"/>
  <c r="K26" i="39"/>
  <c r="K25" i="39"/>
  <c r="K24" i="39"/>
  <c r="K23" i="39"/>
  <c r="K22" i="39"/>
  <c r="K21" i="39"/>
  <c r="K20" i="39"/>
  <c r="K19" i="39"/>
  <c r="K18" i="39"/>
  <c r="K17" i="39"/>
  <c r="K16" i="39"/>
  <c r="H38" i="39"/>
  <c r="H37" i="39"/>
  <c r="H36" i="39"/>
  <c r="H35" i="39"/>
  <c r="H34" i="39"/>
  <c r="H33" i="39"/>
  <c r="H32" i="39"/>
  <c r="H31" i="39"/>
  <c r="H30" i="39"/>
  <c r="H29" i="39"/>
  <c r="H28" i="39"/>
  <c r="H27" i="39"/>
  <c r="H26" i="39"/>
  <c r="H25" i="39"/>
  <c r="H24" i="39"/>
  <c r="H23" i="39"/>
  <c r="H22" i="39"/>
  <c r="H21" i="39"/>
  <c r="H20" i="39"/>
  <c r="H19" i="39"/>
  <c r="H18" i="39"/>
  <c r="H17" i="39"/>
  <c r="H16" i="39"/>
  <c r="E17" i="39"/>
  <c r="E18" i="39"/>
  <c r="E19" i="39"/>
  <c r="E20" i="39"/>
  <c r="E21" i="39"/>
  <c r="E22" i="39"/>
  <c r="E23" i="39"/>
  <c r="E24" i="39"/>
  <c r="E25" i="39"/>
  <c r="E26" i="39"/>
  <c r="E27" i="39"/>
  <c r="E28" i="39"/>
  <c r="E29" i="39"/>
  <c r="E30" i="39"/>
  <c r="E31" i="39"/>
  <c r="E32" i="39"/>
  <c r="E33" i="39"/>
  <c r="E34" i="39"/>
  <c r="E35" i="39"/>
  <c r="E36" i="39"/>
  <c r="E37" i="39"/>
  <c r="E38" i="39"/>
  <c r="E16" i="39"/>
  <c r="F17" i="38"/>
  <c r="M39" i="38"/>
  <c r="M38" i="38"/>
  <c r="M37" i="38"/>
  <c r="M36" i="38"/>
  <c r="M35" i="38"/>
  <c r="M34" i="38"/>
  <c r="M33" i="38"/>
  <c r="M32" i="38"/>
  <c r="M31" i="38"/>
  <c r="M30" i="38"/>
  <c r="M29" i="38"/>
  <c r="M28" i="38"/>
  <c r="M27" i="38"/>
  <c r="M26" i="38"/>
  <c r="M25" i="38"/>
  <c r="M24" i="38"/>
  <c r="M23" i="38"/>
  <c r="M22" i="38"/>
  <c r="M21" i="38"/>
  <c r="M20" i="38"/>
  <c r="M19" i="38"/>
  <c r="M18" i="38"/>
  <c r="M17" i="38"/>
  <c r="J39" i="38"/>
  <c r="J38" i="38"/>
  <c r="J37" i="38"/>
  <c r="J36" i="38"/>
  <c r="J35" i="38"/>
  <c r="J34" i="38"/>
  <c r="J33" i="38"/>
  <c r="J32" i="38"/>
  <c r="J31" i="38"/>
  <c r="J30" i="38"/>
  <c r="J29" i="38"/>
  <c r="J28" i="38"/>
  <c r="J27" i="38"/>
  <c r="J26" i="38"/>
  <c r="J25" i="38"/>
  <c r="J24" i="38"/>
  <c r="J23" i="38"/>
  <c r="J22" i="38"/>
  <c r="J21" i="38"/>
  <c r="J20" i="38"/>
  <c r="J19" i="38"/>
  <c r="J18" i="38"/>
  <c r="J17" i="38"/>
  <c r="F18" i="38"/>
  <c r="F19" i="38"/>
  <c r="F20" i="38"/>
  <c r="F21" i="38"/>
  <c r="F22" i="38"/>
  <c r="F23" i="38"/>
  <c r="F24" i="38"/>
  <c r="F25" i="38"/>
  <c r="F26" i="38"/>
  <c r="F27" i="38"/>
  <c r="F28" i="38"/>
  <c r="F29" i="38"/>
  <c r="F30" i="38"/>
  <c r="F31" i="38"/>
  <c r="F32" i="38"/>
  <c r="F33" i="38"/>
  <c r="F34" i="38"/>
  <c r="F35" i="38"/>
  <c r="F36" i="38"/>
  <c r="F37" i="38"/>
  <c r="F38" i="38"/>
  <c r="F39" i="38"/>
  <c r="V14" i="48"/>
  <c r="U14" i="48"/>
  <c r="T14" i="48"/>
  <c r="S14" i="48"/>
  <c r="R14" i="48"/>
  <c r="Q14" i="48"/>
  <c r="P14" i="48"/>
  <c r="O14" i="48"/>
  <c r="N14" i="48"/>
  <c r="L14" i="48"/>
  <c r="K14" i="48"/>
  <c r="H14" i="48"/>
  <c r="G14" i="48"/>
  <c r="E14" i="48"/>
  <c r="D14" i="48"/>
  <c r="C14" i="48"/>
  <c r="W14" i="47"/>
  <c r="V14" i="47"/>
  <c r="U14" i="47"/>
  <c r="T14" i="47"/>
  <c r="S14" i="47"/>
  <c r="R14" i="47"/>
  <c r="Q14" i="47"/>
  <c r="M14" i="47"/>
  <c r="L14" i="47"/>
  <c r="J14" i="47"/>
  <c r="I14" i="47"/>
  <c r="G14" i="47"/>
  <c r="F14" i="47"/>
  <c r="D14" i="47"/>
  <c r="C14" i="47"/>
  <c r="B14" i="47"/>
  <c r="V17" i="46"/>
  <c r="U17" i="46"/>
  <c r="T17" i="46"/>
  <c r="S17" i="46"/>
  <c r="R17" i="46"/>
  <c r="Q17" i="46"/>
  <c r="P17" i="46"/>
  <c r="O17" i="46"/>
  <c r="N17" i="46"/>
  <c r="L17" i="46"/>
  <c r="K17" i="46"/>
  <c r="H17" i="46"/>
  <c r="G17" i="46"/>
  <c r="E17" i="46"/>
  <c r="D17" i="46"/>
  <c r="C17" i="46"/>
  <c r="W14" i="45"/>
  <c r="Q14" i="45"/>
  <c r="M14" i="45"/>
  <c r="L14" i="45"/>
  <c r="J14" i="45"/>
  <c r="I14" i="45"/>
  <c r="G14" i="45"/>
  <c r="F14" i="45"/>
  <c r="D14" i="45"/>
  <c r="C14" i="45"/>
  <c r="B14" i="45"/>
  <c r="V14" i="44"/>
  <c r="U14" i="44"/>
  <c r="T14" i="44"/>
  <c r="S14" i="44"/>
  <c r="R14" i="44"/>
  <c r="Q14" i="44"/>
  <c r="P14" i="44"/>
  <c r="O14" i="44"/>
  <c r="N14" i="44"/>
  <c r="L14" i="44"/>
  <c r="K14" i="44"/>
  <c r="H14" i="44"/>
  <c r="G14" i="44"/>
  <c r="E14" i="44"/>
  <c r="D14" i="44"/>
  <c r="C14" i="44"/>
  <c r="M14" i="43"/>
  <c r="L14" i="43"/>
  <c r="J14" i="43"/>
  <c r="I14" i="43"/>
  <c r="G14" i="43"/>
  <c r="F14" i="43"/>
  <c r="D14" i="43"/>
  <c r="C14" i="43"/>
  <c r="B14" i="43"/>
  <c r="V14" i="42"/>
  <c r="U14" i="42"/>
  <c r="T14" i="42"/>
  <c r="S14" i="42"/>
  <c r="R14" i="42"/>
  <c r="Q14" i="42"/>
  <c r="P14" i="42"/>
  <c r="O14" i="42"/>
  <c r="N14" i="42"/>
  <c r="L14" i="42"/>
  <c r="K14" i="42"/>
  <c r="H14" i="42"/>
  <c r="G14" i="42"/>
  <c r="E14" i="42"/>
  <c r="D14" i="42"/>
  <c r="C14" i="42"/>
  <c r="W14" i="41"/>
  <c r="V14" i="41"/>
  <c r="U14" i="41"/>
  <c r="T14" i="41"/>
  <c r="S14" i="41"/>
  <c r="R14" i="41"/>
  <c r="Q14" i="41"/>
  <c r="M14" i="41"/>
  <c r="L14" i="41"/>
  <c r="J14" i="41"/>
  <c r="I14" i="41"/>
  <c r="G14" i="41"/>
  <c r="F14" i="41"/>
  <c r="D14" i="41"/>
  <c r="C14" i="41"/>
  <c r="B14" i="41"/>
  <c r="U14" i="40"/>
  <c r="T14" i="40"/>
  <c r="S14" i="40"/>
  <c r="R14" i="40"/>
  <c r="Q14" i="40"/>
  <c r="P14" i="40"/>
  <c r="O14" i="40"/>
  <c r="N14" i="40"/>
  <c r="L14" i="40"/>
  <c r="K14" i="40"/>
  <c r="H14" i="40"/>
  <c r="G14" i="40"/>
  <c r="E14" i="40"/>
  <c r="D14" i="40"/>
  <c r="C14" i="40"/>
  <c r="V14" i="39"/>
  <c r="U14" i="39"/>
  <c r="T14" i="39"/>
  <c r="S14" i="39"/>
  <c r="R14" i="39"/>
  <c r="Q14" i="39"/>
  <c r="M14" i="39"/>
  <c r="L14" i="39"/>
  <c r="J14" i="39"/>
  <c r="I14" i="39"/>
  <c r="G14" i="39"/>
  <c r="F14" i="39"/>
  <c r="D14" i="39"/>
  <c r="C14" i="39"/>
  <c r="B14" i="39"/>
  <c r="U15" i="38"/>
  <c r="T15" i="38"/>
  <c r="S15" i="38"/>
  <c r="Q15" i="38"/>
  <c r="P15" i="38"/>
  <c r="O15" i="38"/>
  <c r="N15" i="38"/>
  <c r="L15" i="38"/>
  <c r="K15" i="38"/>
  <c r="H15" i="38"/>
  <c r="G15" i="38"/>
  <c r="E15" i="38"/>
  <c r="D15" i="38"/>
  <c r="C15" i="38"/>
  <c r="Y15" i="37"/>
  <c r="U15" i="37"/>
  <c r="T15" i="37"/>
  <c r="S15" i="37"/>
  <c r="O15" i="37"/>
  <c r="M15" i="37"/>
  <c r="J15" i="37"/>
  <c r="I15" i="37"/>
  <c r="G15" i="37"/>
  <c r="F15" i="37"/>
  <c r="D15" i="37"/>
  <c r="C15" i="37"/>
  <c r="B15" i="37"/>
  <c r="J30" i="3"/>
  <c r="Q30" i="3" s="1"/>
  <c r="J27" i="3"/>
  <c r="Q27" i="3" s="1"/>
  <c r="J24" i="3"/>
  <c r="Q24" i="3" s="1"/>
  <c r="J21" i="3"/>
  <c r="Q21" i="3" s="1"/>
  <c r="J18" i="3"/>
  <c r="Q18" i="3" s="1"/>
  <c r="K15" i="37" l="1"/>
  <c r="F14" i="42"/>
  <c r="H14" i="43"/>
  <c r="K14" i="43"/>
  <c r="K14" i="47"/>
  <c r="M14" i="48"/>
  <c r="F14" i="48"/>
  <c r="J14" i="48"/>
  <c r="M17" i="46"/>
  <c r="H14" i="45"/>
  <c r="H14" i="41"/>
  <c r="J14" i="40"/>
  <c r="H14" i="39"/>
  <c r="K14" i="39"/>
  <c r="F17" i="46"/>
  <c r="H15" i="37"/>
  <c r="M15" i="38"/>
  <c r="M14" i="40"/>
  <c r="J14" i="44"/>
  <c r="M14" i="44"/>
  <c r="H14" i="47"/>
  <c r="J15" i="38"/>
  <c r="F14" i="40"/>
  <c r="K14" i="41"/>
  <c r="J14" i="42"/>
  <c r="M14" i="42"/>
  <c r="K14" i="45"/>
  <c r="J17" i="46"/>
  <c r="E14" i="47"/>
  <c r="N15" i="37"/>
  <c r="E15" i="37"/>
  <c r="E14" i="45"/>
  <c r="F14" i="44"/>
  <c r="E14" i="43"/>
  <c r="E14" i="41"/>
  <c r="E14" i="39"/>
  <c r="F15" i="38"/>
  <c r="W17" i="17" l="1"/>
  <c r="W18" i="17"/>
  <c r="W19" i="17"/>
  <c r="W20" i="17"/>
  <c r="W21" i="17"/>
  <c r="W22" i="17"/>
  <c r="W23" i="17"/>
  <c r="W24" i="17"/>
  <c r="W25" i="17"/>
  <c r="W26" i="17"/>
  <c r="W27" i="17"/>
  <c r="W28" i="17"/>
  <c r="W29" i="17"/>
  <c r="W30" i="17"/>
  <c r="W31" i="17"/>
  <c r="W32" i="17"/>
  <c r="W33" i="17"/>
  <c r="W34" i="17"/>
  <c r="W35" i="17"/>
  <c r="W36" i="17"/>
  <c r="W37" i="17"/>
  <c r="W38" i="17"/>
  <c r="AB14" i="17" l="1"/>
  <c r="P14" i="17" l="1"/>
  <c r="B15" i="26"/>
  <c r="C15" i="26"/>
  <c r="D15" i="26"/>
  <c r="E15" i="26"/>
  <c r="F15" i="26"/>
  <c r="G15" i="26"/>
  <c r="I15" i="26"/>
  <c r="J15" i="26"/>
  <c r="L15" i="26"/>
  <c r="M15" i="26"/>
  <c r="C17" i="18"/>
  <c r="D17" i="18"/>
  <c r="L17" i="18"/>
  <c r="M17" i="18"/>
  <c r="N17" i="18"/>
  <c r="O17" i="18"/>
  <c r="P17" i="18"/>
  <c r="R17" i="18"/>
  <c r="S17" i="18"/>
  <c r="T17" i="18"/>
  <c r="U17" i="18"/>
  <c r="V17" i="18"/>
  <c r="F14" i="17"/>
  <c r="G14" i="17"/>
  <c r="I14" i="17"/>
  <c r="J14" i="17"/>
  <c r="L14" i="17"/>
  <c r="M14" i="17"/>
  <c r="R14" i="17"/>
  <c r="S14" i="17"/>
  <c r="X14" i="17"/>
  <c r="Y14" i="17"/>
  <c r="AA14" i="17"/>
  <c r="AD14" i="17"/>
  <c r="AE14" i="17"/>
  <c r="C16" i="17"/>
  <c r="D16" i="17"/>
  <c r="E16" i="17"/>
  <c r="H16" i="17"/>
  <c r="K16" i="17"/>
  <c r="Q16" i="17"/>
  <c r="W16" i="17"/>
  <c r="Z16" i="17"/>
  <c r="C17" i="17"/>
  <c r="D17" i="17"/>
  <c r="E17" i="17"/>
  <c r="H17" i="17"/>
  <c r="K17" i="17"/>
  <c r="N17" i="17"/>
  <c r="Q17" i="17"/>
  <c r="Z17" i="17"/>
  <c r="AC17" i="17"/>
  <c r="C18" i="17"/>
  <c r="D18" i="17"/>
  <c r="E18" i="17"/>
  <c r="H18" i="17"/>
  <c r="K18" i="17"/>
  <c r="N18" i="17"/>
  <c r="Q18" i="17"/>
  <c r="Z18" i="17"/>
  <c r="AC18" i="17"/>
  <c r="C19" i="17"/>
  <c r="D19" i="17"/>
  <c r="E19" i="17"/>
  <c r="H19" i="17"/>
  <c r="K19" i="17"/>
  <c r="N19" i="17"/>
  <c r="Q19" i="17"/>
  <c r="Z19" i="17"/>
  <c r="AC19" i="17"/>
  <c r="C20" i="17"/>
  <c r="D20" i="17"/>
  <c r="E20" i="17"/>
  <c r="H20" i="17"/>
  <c r="K20" i="17"/>
  <c r="N20" i="17"/>
  <c r="Q20" i="17"/>
  <c r="Z20" i="17"/>
  <c r="AC20" i="17"/>
  <c r="C21" i="17"/>
  <c r="D21" i="17"/>
  <c r="E21" i="17"/>
  <c r="H21" i="17"/>
  <c r="K21" i="17"/>
  <c r="N21" i="17"/>
  <c r="Q21" i="17"/>
  <c r="Z21" i="17"/>
  <c r="AC21" i="17"/>
  <c r="C22" i="17"/>
  <c r="D22" i="17"/>
  <c r="E22" i="17"/>
  <c r="H22" i="17"/>
  <c r="K22" i="17"/>
  <c r="N22" i="17"/>
  <c r="Q22" i="17"/>
  <c r="Z22" i="17"/>
  <c r="AC22" i="17"/>
  <c r="C23" i="17"/>
  <c r="D23" i="17"/>
  <c r="E23" i="17"/>
  <c r="H23" i="17"/>
  <c r="K23" i="17"/>
  <c r="N23" i="17"/>
  <c r="Q23" i="17"/>
  <c r="Z23" i="17"/>
  <c r="AC23" i="17"/>
  <c r="C24" i="17"/>
  <c r="D24" i="17"/>
  <c r="E24" i="17"/>
  <c r="H24" i="17"/>
  <c r="K24" i="17"/>
  <c r="N24" i="17"/>
  <c r="Q24" i="17"/>
  <c r="Z24" i="17"/>
  <c r="AC24" i="17"/>
  <c r="C25" i="17"/>
  <c r="D25" i="17"/>
  <c r="E25" i="17"/>
  <c r="H25" i="17"/>
  <c r="K25" i="17"/>
  <c r="N25" i="17"/>
  <c r="Q25" i="17"/>
  <c r="Z25" i="17"/>
  <c r="AC25" i="17"/>
  <c r="C26" i="17"/>
  <c r="D26" i="17"/>
  <c r="E26" i="17"/>
  <c r="H26" i="17"/>
  <c r="K26" i="17"/>
  <c r="N26" i="17"/>
  <c r="Q26" i="17"/>
  <c r="Z26" i="17"/>
  <c r="AC26" i="17"/>
  <c r="C27" i="17"/>
  <c r="D27" i="17"/>
  <c r="E27" i="17"/>
  <c r="H27" i="17"/>
  <c r="K27" i="17"/>
  <c r="N27" i="17"/>
  <c r="Q27" i="17"/>
  <c r="Z27" i="17"/>
  <c r="AC27" i="17"/>
  <c r="C28" i="17"/>
  <c r="D28" i="17"/>
  <c r="E28" i="17"/>
  <c r="H28" i="17"/>
  <c r="K28" i="17"/>
  <c r="N28" i="17"/>
  <c r="Q28" i="17"/>
  <c r="Z28" i="17"/>
  <c r="AC28" i="17"/>
  <c r="C29" i="17"/>
  <c r="D29" i="17"/>
  <c r="E29" i="17"/>
  <c r="H29" i="17"/>
  <c r="K29" i="17"/>
  <c r="N29" i="17"/>
  <c r="Q29" i="17"/>
  <c r="Z29" i="17"/>
  <c r="AC29" i="17"/>
  <c r="C30" i="17"/>
  <c r="D30" i="17"/>
  <c r="E30" i="17"/>
  <c r="H30" i="17"/>
  <c r="K30" i="17"/>
  <c r="N30" i="17"/>
  <c r="Q30" i="17"/>
  <c r="Z30" i="17"/>
  <c r="AC30" i="17"/>
  <c r="C31" i="17"/>
  <c r="D31" i="17"/>
  <c r="E31" i="17"/>
  <c r="H31" i="17"/>
  <c r="K31" i="17"/>
  <c r="N31" i="17"/>
  <c r="Q31" i="17"/>
  <c r="Z31" i="17"/>
  <c r="AC31" i="17"/>
  <c r="C32" i="17"/>
  <c r="D32" i="17"/>
  <c r="E32" i="17"/>
  <c r="H32" i="17"/>
  <c r="K32" i="17"/>
  <c r="N32" i="17"/>
  <c r="Q32" i="17"/>
  <c r="Z32" i="17"/>
  <c r="AC32" i="17"/>
  <c r="C33" i="17"/>
  <c r="D33" i="17"/>
  <c r="E33" i="17"/>
  <c r="H33" i="17"/>
  <c r="K33" i="17"/>
  <c r="N33" i="17"/>
  <c r="Q33" i="17"/>
  <c r="Z33" i="17"/>
  <c r="AC33" i="17"/>
  <c r="C34" i="17"/>
  <c r="D34" i="17"/>
  <c r="E34" i="17"/>
  <c r="H34" i="17"/>
  <c r="K34" i="17"/>
  <c r="N34" i="17"/>
  <c r="Q34" i="17"/>
  <c r="Z34" i="17"/>
  <c r="AC34" i="17"/>
  <c r="C35" i="17"/>
  <c r="D35" i="17"/>
  <c r="E35" i="17"/>
  <c r="H35" i="17"/>
  <c r="K35" i="17"/>
  <c r="N35" i="17"/>
  <c r="Q35" i="17"/>
  <c r="Z35" i="17"/>
  <c r="AC35" i="17"/>
  <c r="C36" i="17"/>
  <c r="D36" i="17"/>
  <c r="E36" i="17"/>
  <c r="H36" i="17"/>
  <c r="K36" i="17"/>
  <c r="N36" i="17"/>
  <c r="Q36" i="17"/>
  <c r="Z36" i="17"/>
  <c r="AC36" i="17"/>
  <c r="C37" i="17"/>
  <c r="D37" i="17"/>
  <c r="E37" i="17"/>
  <c r="H37" i="17"/>
  <c r="K37" i="17"/>
  <c r="N37" i="17"/>
  <c r="Q37" i="17"/>
  <c r="Z37" i="17"/>
  <c r="AC37" i="17"/>
  <c r="C38" i="17"/>
  <c r="D38" i="17"/>
  <c r="E38" i="17"/>
  <c r="H38" i="17"/>
  <c r="K38" i="17"/>
  <c r="N38" i="17"/>
  <c r="Q38" i="17"/>
  <c r="Z38" i="17"/>
  <c r="AC38" i="17"/>
  <c r="B15" i="16"/>
  <c r="C15" i="16"/>
  <c r="D15" i="16"/>
  <c r="E15" i="16"/>
  <c r="F15" i="16"/>
  <c r="G15" i="16"/>
  <c r="H15" i="16"/>
  <c r="I15" i="16"/>
  <c r="J15" i="16"/>
  <c r="K15" i="16"/>
  <c r="L15" i="16"/>
  <c r="M15" i="16"/>
  <c r="N15" i="16"/>
  <c r="O15" i="16"/>
  <c r="P15" i="16"/>
  <c r="B16" i="32"/>
  <c r="C16" i="32"/>
  <c r="D16" i="32"/>
  <c r="E16" i="32"/>
  <c r="F16" i="32"/>
  <c r="G16" i="32"/>
  <c r="H16" i="32"/>
  <c r="I16" i="32"/>
  <c r="J16" i="32"/>
  <c r="K16" i="32"/>
  <c r="L16" i="32"/>
  <c r="M16" i="32"/>
  <c r="N16" i="32"/>
  <c r="O16" i="32"/>
  <c r="P16" i="32"/>
  <c r="Q16" i="32"/>
  <c r="R16" i="32"/>
  <c r="S16" i="32"/>
  <c r="T16" i="32"/>
  <c r="C14" i="31"/>
  <c r="D14" i="31"/>
  <c r="E14" i="31"/>
  <c r="F14" i="31"/>
  <c r="G14" i="31"/>
  <c r="I14" i="31"/>
  <c r="J14" i="31"/>
  <c r="K14" i="31"/>
  <c r="L14" i="31"/>
  <c r="M14" i="31"/>
  <c r="N14" i="31"/>
  <c r="O14" i="31"/>
  <c r="P14" i="31"/>
  <c r="Q14" i="31"/>
  <c r="R14" i="31"/>
  <c r="B14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R14" i="30"/>
  <c r="S14" i="30"/>
  <c r="T14" i="30"/>
  <c r="U14" i="30"/>
  <c r="B14" i="3"/>
  <c r="C14" i="3"/>
  <c r="D14" i="3"/>
  <c r="E14" i="3"/>
  <c r="H14" i="3"/>
  <c r="I14" i="3"/>
  <c r="J14" i="3"/>
  <c r="K14" i="3"/>
  <c r="Q14" i="3" s="1"/>
  <c r="L14" i="3"/>
  <c r="M14" i="3"/>
  <c r="N14" i="3"/>
  <c r="O14" i="3"/>
  <c r="P14" i="3"/>
  <c r="N16" i="17" l="1"/>
  <c r="N14" i="17" s="1"/>
  <c r="Q14" i="17"/>
  <c r="E14" i="17"/>
  <c r="B23" i="17"/>
  <c r="AF23" i="17" s="1"/>
  <c r="AC14" i="17"/>
  <c r="B24" i="17"/>
  <c r="AF24" i="17" s="1"/>
  <c r="Z14" i="17"/>
  <c r="W14" i="17"/>
  <c r="H14" i="17"/>
  <c r="B32" i="17"/>
  <c r="AF32" i="17" s="1"/>
  <c r="B16" i="17"/>
  <c r="B31" i="17"/>
  <c r="AF31" i="17" s="1"/>
  <c r="B36" i="17"/>
  <c r="AF36" i="17" s="1"/>
  <c r="B34" i="17"/>
  <c r="AF34" i="17" s="1"/>
  <c r="B29" i="17"/>
  <c r="AF29" i="17" s="1"/>
  <c r="B27" i="17"/>
  <c r="AF27" i="17" s="1"/>
  <c r="B20" i="17"/>
  <c r="AF20" i="17" s="1"/>
  <c r="B37" i="17"/>
  <c r="AF37" i="17" s="1"/>
  <c r="B35" i="17"/>
  <c r="AF35" i="17" s="1"/>
  <c r="B28" i="17"/>
  <c r="AF28" i="17" s="1"/>
  <c r="B26" i="17"/>
  <c r="AF26" i="17" s="1"/>
  <c r="B21" i="17"/>
  <c r="AF21" i="17" s="1"/>
  <c r="B19" i="17"/>
  <c r="AF19" i="17" s="1"/>
  <c r="D14" i="17"/>
  <c r="B18" i="17"/>
  <c r="AF18" i="17" s="1"/>
  <c r="B38" i="17"/>
  <c r="AF38" i="17" s="1"/>
  <c r="B33" i="17"/>
  <c r="AF33" i="17" s="1"/>
  <c r="B30" i="17"/>
  <c r="AF30" i="17" s="1"/>
  <c r="B25" i="17"/>
  <c r="AF25" i="17" s="1"/>
  <c r="B22" i="17"/>
  <c r="AF22" i="17" s="1"/>
  <c r="K14" i="17"/>
  <c r="B17" i="17"/>
  <c r="AF17" i="17" s="1"/>
  <c r="C14" i="17"/>
  <c r="O14" i="17"/>
  <c r="AF16" i="17" l="1"/>
  <c r="B14" i="17"/>
  <c r="AF14" i="17" s="1"/>
</calcChain>
</file>

<file path=xl/comments1.xml><?xml version="1.0" encoding="utf-8"?>
<comments xmlns="http://schemas.openxmlformats.org/spreadsheetml/2006/main">
  <authors>
    <author>Windows 사용자</author>
  </authors>
  <commentList>
    <comment ref="Q6" authorId="0" shapeId="0">
      <text>
        <r>
          <rPr>
            <b/>
            <sz val="9"/>
            <color indexed="81"/>
            <rFont val="돋움"/>
            <family val="3"/>
            <charset val="129"/>
          </rPr>
          <t>검토의견에는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졸업후현황</t>
        </r>
        <r>
          <rPr>
            <b/>
            <sz val="9"/>
            <color indexed="81"/>
            <rFont val="Tahoma"/>
            <family val="2"/>
          </rPr>
          <t xml:space="preserve">/ </t>
        </r>
        <r>
          <rPr>
            <b/>
            <sz val="9"/>
            <color indexed="81"/>
            <rFont val="돋움"/>
            <family val="3"/>
            <charset val="129"/>
          </rPr>
          <t>표준서식통계표는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졸업후상황으로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확인됨
확인필요</t>
        </r>
      </text>
    </comment>
    <comment ref="S6" authorId="0" shapeId="0">
      <text>
        <r>
          <rPr>
            <b/>
            <sz val="9"/>
            <color indexed="81"/>
            <rFont val="돋움"/>
            <family val="3"/>
            <charset val="129"/>
          </rPr>
          <t>항목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입학자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추가있음
확인필요</t>
        </r>
      </text>
    </comment>
  </commentList>
</comments>
</file>

<file path=xl/comments2.xml><?xml version="1.0" encoding="utf-8"?>
<comments xmlns="http://schemas.openxmlformats.org/spreadsheetml/2006/main">
  <authors>
    <author>Windows 사용자</author>
  </authors>
  <commentList>
    <comment ref="P6" authorId="0" shapeId="0">
      <text>
        <r>
          <rPr>
            <b/>
            <sz val="9"/>
            <color indexed="81"/>
            <rFont val="돋움"/>
            <family val="3"/>
            <charset val="129"/>
          </rPr>
          <t>검토의견에는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졸업후현황</t>
        </r>
        <r>
          <rPr>
            <b/>
            <sz val="9"/>
            <color indexed="81"/>
            <rFont val="Tahoma"/>
            <family val="2"/>
          </rPr>
          <t xml:space="preserve">/ </t>
        </r>
        <r>
          <rPr>
            <b/>
            <sz val="9"/>
            <color indexed="81"/>
            <rFont val="돋움"/>
            <family val="3"/>
            <charset val="129"/>
          </rPr>
          <t>표준서식통계표는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졸업후상황으로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확인됨
확인필요</t>
        </r>
      </text>
    </comment>
    <comment ref="R6" authorId="0" shapeId="0">
      <text>
        <r>
          <rPr>
            <b/>
            <sz val="9"/>
            <color indexed="81"/>
            <rFont val="돋움"/>
            <family val="3"/>
            <charset val="129"/>
          </rPr>
          <t>항목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입학자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추가있음
확인필요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</authors>
  <commentList>
    <comment ref="Q6" authorId="0" shapeId="0">
      <text>
        <r>
          <rPr>
            <b/>
            <sz val="9"/>
            <color indexed="81"/>
            <rFont val="돋움"/>
            <family val="3"/>
            <charset val="129"/>
          </rPr>
          <t>검토의견에는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졸업후현황</t>
        </r>
        <r>
          <rPr>
            <b/>
            <sz val="9"/>
            <color indexed="81"/>
            <rFont val="Tahoma"/>
            <family val="2"/>
          </rPr>
          <t xml:space="preserve">/ </t>
        </r>
        <r>
          <rPr>
            <b/>
            <sz val="9"/>
            <color indexed="81"/>
            <rFont val="돋움"/>
            <family val="3"/>
            <charset val="129"/>
          </rPr>
          <t>표준서식통계표는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졸업후상황으로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확인됨
확인필요</t>
        </r>
      </text>
    </comment>
  </commentList>
</comments>
</file>

<file path=xl/comments4.xml><?xml version="1.0" encoding="utf-8"?>
<comments xmlns="http://schemas.openxmlformats.org/spreadsheetml/2006/main">
  <authors>
    <author>Windows 사용자</author>
  </authors>
  <commentList>
    <comment ref="Q6" authorId="0" shapeId="0">
      <text>
        <r>
          <rPr>
            <b/>
            <sz val="9"/>
            <color indexed="81"/>
            <rFont val="돋움"/>
            <family val="3"/>
            <charset val="129"/>
          </rPr>
          <t>검토의견에는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졸업후현황</t>
        </r>
        <r>
          <rPr>
            <b/>
            <sz val="9"/>
            <color indexed="81"/>
            <rFont val="Tahoma"/>
            <family val="2"/>
          </rPr>
          <t xml:space="preserve">/ </t>
        </r>
        <r>
          <rPr>
            <b/>
            <sz val="9"/>
            <color indexed="81"/>
            <rFont val="돋움"/>
            <family val="3"/>
            <charset val="129"/>
          </rPr>
          <t>표준서식통계표는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졸업후상황으로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확인됨
확인필요</t>
        </r>
      </text>
    </comment>
  </commentList>
</comments>
</file>

<file path=xl/comments5.xml><?xml version="1.0" encoding="utf-8"?>
<comments xmlns="http://schemas.openxmlformats.org/spreadsheetml/2006/main">
  <authors>
    <author>Windows 사용자</author>
  </authors>
  <commentList>
    <comment ref="Q6" authorId="0" shapeId="0">
      <text>
        <r>
          <rPr>
            <b/>
            <sz val="9"/>
            <color indexed="81"/>
            <rFont val="돋움"/>
            <family val="3"/>
            <charset val="129"/>
          </rPr>
          <t>검토의견에는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졸업후현황</t>
        </r>
        <r>
          <rPr>
            <b/>
            <sz val="9"/>
            <color indexed="81"/>
            <rFont val="Tahoma"/>
            <family val="2"/>
          </rPr>
          <t xml:space="preserve">/ </t>
        </r>
        <r>
          <rPr>
            <b/>
            <sz val="9"/>
            <color indexed="81"/>
            <rFont val="돋움"/>
            <family val="3"/>
            <charset val="129"/>
          </rPr>
          <t>표준서식통계표는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졸업후상황으로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확인됨
확인필요</t>
        </r>
      </text>
    </comment>
  </commentList>
</comments>
</file>

<file path=xl/comments6.xml><?xml version="1.0" encoding="utf-8"?>
<comments xmlns="http://schemas.openxmlformats.org/spreadsheetml/2006/main">
  <authors>
    <author>Windows 사용자</author>
  </authors>
  <commentList>
    <comment ref="M6" authorId="0" shapeId="0">
      <text>
        <r>
          <rPr>
            <b/>
            <sz val="9"/>
            <color indexed="81"/>
            <rFont val="돋움"/>
            <family val="3"/>
            <charset val="129"/>
          </rPr>
          <t>검토의견에는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졸업후현황</t>
        </r>
        <r>
          <rPr>
            <b/>
            <sz val="9"/>
            <color indexed="81"/>
            <rFont val="Tahoma"/>
            <family val="2"/>
          </rPr>
          <t xml:space="preserve">/ </t>
        </r>
        <r>
          <rPr>
            <b/>
            <sz val="9"/>
            <color indexed="81"/>
            <rFont val="돋움"/>
            <family val="3"/>
            <charset val="129"/>
          </rPr>
          <t>표준서식통계표는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졸업후상황으로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확인됨
확인필요</t>
        </r>
      </text>
    </comment>
    <comment ref="R6" authorId="0" shapeId="0">
      <text>
        <r>
          <rPr>
            <b/>
            <sz val="9"/>
            <color indexed="81"/>
            <rFont val="돋움"/>
            <family val="3"/>
            <charset val="129"/>
          </rPr>
          <t>검토의견에는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졸업후현황</t>
        </r>
        <r>
          <rPr>
            <b/>
            <sz val="9"/>
            <color indexed="81"/>
            <rFont val="Tahoma"/>
            <family val="2"/>
          </rPr>
          <t xml:space="preserve">/ </t>
        </r>
        <r>
          <rPr>
            <b/>
            <sz val="9"/>
            <color indexed="81"/>
            <rFont val="돋움"/>
            <family val="3"/>
            <charset val="129"/>
          </rPr>
          <t>표준서식통계표는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졸업후상황으로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확인됨
확인필요</t>
        </r>
      </text>
    </comment>
  </commentList>
</comments>
</file>

<file path=xl/comments7.xml><?xml version="1.0" encoding="utf-8"?>
<comments xmlns="http://schemas.openxmlformats.org/spreadsheetml/2006/main">
  <authors>
    <author>Windows 사용자</author>
  </authors>
  <commentList>
    <comment ref="M6" authorId="0" shapeId="0">
      <text>
        <r>
          <rPr>
            <b/>
            <sz val="9"/>
            <color indexed="81"/>
            <rFont val="돋움"/>
            <family val="3"/>
            <charset val="129"/>
          </rPr>
          <t>검토의견에는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졸업후현황</t>
        </r>
        <r>
          <rPr>
            <b/>
            <sz val="9"/>
            <color indexed="81"/>
            <rFont val="Tahoma"/>
            <family val="2"/>
          </rPr>
          <t xml:space="preserve">/ </t>
        </r>
        <r>
          <rPr>
            <b/>
            <sz val="9"/>
            <color indexed="81"/>
            <rFont val="돋움"/>
            <family val="3"/>
            <charset val="129"/>
          </rPr>
          <t>표준서식통계표는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졸업후상황으로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확인됨
확인필요</t>
        </r>
      </text>
    </comment>
    <comment ref="O6" authorId="0" shapeId="0">
      <text>
        <r>
          <rPr>
            <b/>
            <sz val="9"/>
            <color indexed="81"/>
            <rFont val="돋움"/>
            <family val="3"/>
            <charset val="129"/>
          </rPr>
          <t>검토의견에는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졸업후현황</t>
        </r>
        <r>
          <rPr>
            <b/>
            <sz val="9"/>
            <color indexed="81"/>
            <rFont val="Tahoma"/>
            <family val="2"/>
          </rPr>
          <t xml:space="preserve">/ </t>
        </r>
        <r>
          <rPr>
            <b/>
            <sz val="9"/>
            <color indexed="81"/>
            <rFont val="돋움"/>
            <family val="3"/>
            <charset val="129"/>
          </rPr>
          <t>표준서식통계표는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졸업후상황으로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확인됨
확인필요</t>
        </r>
      </text>
    </comment>
  </commentList>
</comments>
</file>

<file path=xl/comments8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sz val="9"/>
            <color indexed="81"/>
            <rFont val="굴림"/>
            <family val="3"/>
            <charset val="129"/>
          </rPr>
          <t xml:space="preserve">시군및교육청소관도서관모두포함
</t>
        </r>
      </text>
    </comment>
  </commentList>
</comments>
</file>

<file path=xl/comments9.xml><?xml version="1.0" encoding="utf-8"?>
<comments xmlns="http://schemas.openxmlformats.org/spreadsheetml/2006/main">
  <authors>
    <author>Windows 사용자</author>
  </authors>
  <commentList>
    <comment ref="AJ18" authorId="0" shape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골프연습장</t>
        </r>
        <r>
          <rPr>
            <sz val="9"/>
            <color indexed="81"/>
            <rFont val="Tahoma"/>
            <family val="2"/>
          </rPr>
          <t xml:space="preserve"> : 32
</t>
        </r>
      </text>
    </comment>
  </commentList>
</comments>
</file>

<file path=xl/sharedStrings.xml><?xml version="1.0" encoding="utf-8"?>
<sst xmlns="http://schemas.openxmlformats.org/spreadsheetml/2006/main" count="7085" uniqueCount="1363">
  <si>
    <t>학급수
Number of
classrooms</t>
    <phoneticPr fontId="58" type="noConversion"/>
  </si>
  <si>
    <t>연별 및 시군별</t>
  </si>
  <si>
    <t>학교수 Number of Schools</t>
  </si>
  <si>
    <t>11. 특성화고등학교(사립)(계속)</t>
    <phoneticPr fontId="58" type="noConversion"/>
  </si>
  <si>
    <t>11. Specialized High Schools(Private)(Cont'd)</t>
    <phoneticPr fontId="58" type="noConversion"/>
  </si>
  <si>
    <t>연별 및 학교별</t>
  </si>
  <si>
    <t xml:space="preserve">
and  area</t>
  </si>
  <si>
    <t>특수학교</t>
  </si>
  <si>
    <t>자료 : 경상북도교육청</t>
    <phoneticPr fontId="58" type="noConversion"/>
  </si>
  <si>
    <t>단위 : 명, %</t>
  </si>
  <si>
    <t>자료 : 경상북도교육청</t>
  </si>
  <si>
    <t>연별 및 대학별</t>
  </si>
  <si>
    <t>Catholic Sangji College</t>
  </si>
  <si>
    <t xml:space="preserve">Youngnam Foreign Language College </t>
  </si>
  <si>
    <t>Munkyung College</t>
  </si>
  <si>
    <t>Sorabol College</t>
  </si>
  <si>
    <t>Andong Science College</t>
  </si>
  <si>
    <t>Kaya University</t>
  </si>
  <si>
    <t>가야대학교</t>
  </si>
  <si>
    <t>경운대학교</t>
  </si>
  <si>
    <t>경일대학교</t>
  </si>
  <si>
    <t>경주대학교</t>
  </si>
  <si>
    <t>Kumoh National Institute of Technology</t>
  </si>
  <si>
    <t>금오공과대학교</t>
  </si>
  <si>
    <t>Daegu University</t>
  </si>
  <si>
    <t>대구예술대학교</t>
  </si>
  <si>
    <t>대구한의대학교</t>
  </si>
  <si>
    <t>대신대학교</t>
  </si>
  <si>
    <t>동국대학교(경주캠퍼스)</t>
  </si>
  <si>
    <t>동양대학교</t>
  </si>
  <si>
    <t>DongYang University</t>
  </si>
  <si>
    <t>안동대학교</t>
  </si>
  <si>
    <t>Andong National University</t>
  </si>
  <si>
    <t>영남대학교</t>
  </si>
  <si>
    <t>영남신학대학교</t>
  </si>
  <si>
    <t>위덕대학교</t>
  </si>
  <si>
    <t>포항공과대학교</t>
  </si>
  <si>
    <t>한동대학교</t>
  </si>
  <si>
    <t>Handong Global University</t>
  </si>
  <si>
    <t>경주대학교 대학원</t>
  </si>
  <si>
    <t>Kumoh National Institute of Technology Graduate School</t>
  </si>
  <si>
    <t>대구대학교 대학원</t>
  </si>
  <si>
    <t xml:space="preserve">Daegu University Graduate School </t>
  </si>
  <si>
    <t>Graduate School of Daegu Haany University</t>
  </si>
  <si>
    <t>대신대학교 대학원</t>
  </si>
  <si>
    <t>동양대학교 대학원</t>
  </si>
  <si>
    <t>DongYang University Graduate School</t>
  </si>
  <si>
    <t>안동대학교 대학원</t>
  </si>
  <si>
    <t xml:space="preserve">YeungNam University Graduate School </t>
  </si>
  <si>
    <t>포항공과대학교 대학원</t>
  </si>
  <si>
    <t>Graduate School Pohang University of Science and Technoloay</t>
  </si>
  <si>
    <t>Year &amp; Library</t>
    <phoneticPr fontId="58" type="noConversion"/>
  </si>
  <si>
    <t>포항시립영암도서관</t>
  </si>
  <si>
    <t>포항시립오천도서관</t>
  </si>
  <si>
    <t>포항시립동해석곡도서관</t>
  </si>
  <si>
    <t>경주시립도서관</t>
  </si>
  <si>
    <t>김천시립도서관</t>
  </si>
  <si>
    <t>안동시립도서관</t>
  </si>
  <si>
    <t>영주시립도서관</t>
  </si>
  <si>
    <t>영천시립도서관</t>
  </si>
  <si>
    <t>경산시립도서관</t>
  </si>
  <si>
    <t>의성군립도서관</t>
  </si>
  <si>
    <t>ⅩⅣ. Education and Culture / 641</t>
    <phoneticPr fontId="58" type="noConversion"/>
  </si>
  <si>
    <t>642 / ⅩⅣ. 교육 및 문화</t>
    <phoneticPr fontId="58" type="noConversion"/>
  </si>
  <si>
    <t>ⅩⅣ. Education and Culture / 643</t>
    <phoneticPr fontId="58" type="noConversion"/>
  </si>
  <si>
    <t>성주군청사도서관</t>
  </si>
  <si>
    <t>단위 : 명, 점</t>
  </si>
  <si>
    <t>연별 및 박물관별</t>
  </si>
  <si>
    <t>영일민속박물관</t>
  </si>
  <si>
    <t>단위 : 명</t>
  </si>
  <si>
    <t>Unit : person</t>
    <phoneticPr fontId="58" type="noConversion"/>
  </si>
  <si>
    <t>창단일
Date of organiztion</t>
  </si>
  <si>
    <t>상임
Permanent</t>
  </si>
  <si>
    <t>비상임
Temporary</t>
  </si>
  <si>
    <t>Year &amp;
Education Office</t>
    <phoneticPr fontId="58" type="noConversion"/>
  </si>
  <si>
    <t>강사수
Instructors</t>
    <phoneticPr fontId="58" type="noConversion"/>
  </si>
  <si>
    <t>소계
Sub-
total</t>
    <phoneticPr fontId="58" type="noConversion"/>
  </si>
  <si>
    <t>독서실   Reading room</t>
    <phoneticPr fontId="58" type="noConversion"/>
  </si>
  <si>
    <t>인문사회
Liberal arts 
&amp; social sciences</t>
    <phoneticPr fontId="58" type="noConversion"/>
  </si>
  <si>
    <t>Unit : number</t>
    <phoneticPr fontId="36" type="noConversion"/>
  </si>
  <si>
    <t>Year &amp;
Si, Gun</t>
    <phoneticPr fontId="58" type="noConversion"/>
  </si>
  <si>
    <t>남
Male</t>
    <phoneticPr fontId="58" type="noConversion"/>
  </si>
  <si>
    <t>여
Female</t>
    <phoneticPr fontId="58" type="noConversion"/>
  </si>
  <si>
    <t>졸업자수
Graduates</t>
    <phoneticPr fontId="58" type="noConversion"/>
  </si>
  <si>
    <t>당구장
Billiard room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</si>
  <si>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</si>
  <si>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</si>
  <si>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</si>
  <si>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</si>
  <si>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</si>
  <si>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</si>
  <si>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</si>
  <si>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</si>
  <si>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</si>
  <si>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</si>
  <si>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</si>
  <si>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</si>
  <si>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</si>
  <si>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</si>
  <si>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</si>
  <si>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</si>
  <si>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</si>
  <si>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</si>
  <si>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</si>
  <si>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</si>
  <si>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</si>
  <si>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</si>
  <si>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</si>
  <si>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연별 및 시군별
Year &amp; Si, Gun</t>
    <phoneticPr fontId="58" type="noConversion"/>
  </si>
  <si>
    <t>Andong</t>
    <phoneticPr fontId="58" type="noConversion"/>
  </si>
  <si>
    <t>총 계
Total</t>
    <phoneticPr fontId="58" type="noConversion"/>
  </si>
  <si>
    <t>라디오
Radio</t>
    <phoneticPr fontId="58" type="noConversion"/>
  </si>
  <si>
    <t>일간
Daily</t>
    <phoneticPr fontId="58" type="noConversion"/>
  </si>
  <si>
    <t>주간
Weekly</t>
    <phoneticPr fontId="58" type="noConversion"/>
  </si>
  <si>
    <t>학교수
Number of schools</t>
    <phoneticPr fontId="58" type="noConversion"/>
  </si>
  <si>
    <t>남
Male</t>
    <phoneticPr fontId="58" type="noConversion"/>
  </si>
  <si>
    <t>입학자
Entrants</t>
    <phoneticPr fontId="58" type="noConversion"/>
  </si>
  <si>
    <t>교원수Teachers</t>
    <phoneticPr fontId="58" type="noConversion"/>
  </si>
  <si>
    <t>Year &amp; College,
University</t>
    <phoneticPr fontId="58" type="noConversion"/>
  </si>
  <si>
    <t>취업자수
Employed</t>
    <phoneticPr fontId="58" type="noConversion"/>
  </si>
  <si>
    <t>Unit : number, person</t>
    <phoneticPr fontId="58" type="noConversion"/>
  </si>
  <si>
    <t>연별 및
대학원별</t>
    <phoneticPr fontId="58" type="noConversion"/>
  </si>
  <si>
    <t>학과수
Programs</t>
    <phoneticPr fontId="58" type="noConversion"/>
  </si>
  <si>
    <t>입학정원수
Entrance quota</t>
    <phoneticPr fontId="58" type="noConversion"/>
  </si>
  <si>
    <t>입학자현황
Entrance</t>
    <phoneticPr fontId="58" type="noConversion"/>
  </si>
  <si>
    <t>Year and
Graduate School</t>
    <phoneticPr fontId="58" type="noConversion"/>
  </si>
  <si>
    <t>석사과정
MD course</t>
    <phoneticPr fontId="58" type="noConversion"/>
  </si>
  <si>
    <t>박사과정
DD course</t>
    <phoneticPr fontId="58" type="noConversion"/>
  </si>
  <si>
    <t>석사
MD course</t>
    <phoneticPr fontId="58" type="noConversion"/>
  </si>
  <si>
    <t>계
Total</t>
    <phoneticPr fontId="58" type="noConversion"/>
  </si>
  <si>
    <t>지원자
Applicants</t>
    <phoneticPr fontId="58" type="noConversion"/>
  </si>
  <si>
    <t>1. 학교 총 개황</t>
    <phoneticPr fontId="58" type="noConversion"/>
  </si>
  <si>
    <t>2. 유치원</t>
    <phoneticPr fontId="58" type="noConversion"/>
  </si>
  <si>
    <t>3. 초등학교</t>
    <phoneticPr fontId="58" type="noConversion"/>
  </si>
  <si>
    <t>4. 중학교(국·공립)</t>
    <phoneticPr fontId="58" type="noConversion"/>
  </si>
  <si>
    <t>1. Summary of Schools</t>
    <phoneticPr fontId="58" type="noConversion"/>
  </si>
  <si>
    <t>단위 : 개, 명</t>
  </si>
  <si>
    <t xml:space="preserve"> Unit : number, person </t>
    <phoneticPr fontId="58" type="noConversion"/>
  </si>
  <si>
    <t>연별 및 학교별
Year and School</t>
    <phoneticPr fontId="58" type="noConversion"/>
  </si>
  <si>
    <t xml:space="preserve">학교수
Number of School </t>
    <phoneticPr fontId="58" type="noConversion"/>
  </si>
  <si>
    <t>연별 및 학교별</t>
    <phoneticPr fontId="58" type="noConversion"/>
  </si>
  <si>
    <t>Year &amp; School</t>
    <phoneticPr fontId="58" type="noConversion"/>
  </si>
  <si>
    <t>유치원</t>
  </si>
  <si>
    <t>초등학교</t>
  </si>
  <si>
    <t>중학교</t>
  </si>
  <si>
    <t>전문대학</t>
  </si>
  <si>
    <t>교육대학</t>
  </si>
  <si>
    <t>기타학교</t>
  </si>
  <si>
    <t xml:space="preserve">원 수
Number </t>
  </si>
  <si>
    <t>포항시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</si>
  <si>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</si>
  <si>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</si>
  <si>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</si>
  <si>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</si>
  <si>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</si>
  <si>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</si>
  <si>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</si>
  <si>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</si>
  <si>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</si>
  <si>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</si>
  <si>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</si>
  <si>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</si>
  <si>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</si>
  <si>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</si>
  <si>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</si>
  <si>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</si>
  <si>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</si>
  <si>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</si>
  <si>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</si>
  <si>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</si>
  <si>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</si>
  <si>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</si>
  <si>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</si>
  <si>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</si>
  <si>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</si>
  <si>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</si>
  <si>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</si>
  <si>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</si>
  <si>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</si>
  <si>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</si>
  <si>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</si>
  <si>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</si>
  <si>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</si>
  <si>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</si>
  <si>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</si>
  <si>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</si>
  <si>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</si>
  <si>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</si>
  <si>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</si>
  <si>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</si>
  <si>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</si>
  <si>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</si>
  <si>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</si>
  <si>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단위 : 개, 명, 천㎡</t>
  </si>
  <si>
    <t>Pohang</t>
  </si>
  <si>
    <t>Cheongsong</t>
  </si>
  <si>
    <t>4. 중학교(국·공립)</t>
  </si>
  <si>
    <t>4. 중학교(국·공립)(계속)</t>
  </si>
  <si>
    <t>학급수
Number of classrooms</t>
    <phoneticPr fontId="58" type="noConversion"/>
  </si>
  <si>
    <t>학생수 Students</t>
    <phoneticPr fontId="58" type="noConversion"/>
  </si>
  <si>
    <t>Year &amp; Si, Gun</t>
  </si>
  <si>
    <t>연별 및 시군별
Year &amp;  Si, Gun</t>
    <phoneticPr fontId="58" type="noConversion"/>
  </si>
  <si>
    <t>Unit : number, person, 1,000㎡</t>
    <phoneticPr fontId="58" type="noConversion"/>
  </si>
  <si>
    <t>연별 및 시군별
Year &amp;  Si, Gun</t>
    <phoneticPr fontId="58" type="noConversion"/>
  </si>
  <si>
    <t>학교수
Nomber of school</t>
    <phoneticPr fontId="58" type="noConversion"/>
  </si>
  <si>
    <t>단위 : 개, 명, 천㎡</t>
    <phoneticPr fontId="58" type="noConversion"/>
  </si>
  <si>
    <t>학생수
Students</t>
    <phoneticPr fontId="58" type="noConversion"/>
  </si>
  <si>
    <t xml:space="preserve">      3) 2008년 자료부터 서식 변경("입학지원자" 항목 삭제)</t>
    <phoneticPr fontId="58" type="noConversion"/>
  </si>
  <si>
    <t>Unit : person, %</t>
    <phoneticPr fontId="58" type="noConversion"/>
  </si>
  <si>
    <t>연별 및 시군별</t>
    <phoneticPr fontId="58" type="noConversion"/>
  </si>
  <si>
    <t>Year &amp; Si, Gun</t>
    <phoneticPr fontId="58" type="noConversion"/>
  </si>
  <si>
    <t>기   타
others</t>
    <phoneticPr fontId="58" type="noConversion"/>
  </si>
  <si>
    <t>Forest science Museum</t>
  </si>
  <si>
    <t>안동소주박물관</t>
  </si>
  <si>
    <t>유교문화박물관</t>
  </si>
  <si>
    <t>전통문화콘텐츠박물관</t>
  </si>
  <si>
    <t>Hahoe mask Museum</t>
  </si>
  <si>
    <t>가. 공공체육시설</t>
  </si>
  <si>
    <t>가. Public Sports Facilities</t>
  </si>
  <si>
    <t>나. 신고·등록 체육시설</t>
  </si>
  <si>
    <t>연별 및
시군별</t>
  </si>
  <si>
    <t>공 공 체 육 시 설  Public Sports Facilities</t>
  </si>
  <si>
    <t>Year &amp;
Si, Gun</t>
  </si>
  <si>
    <t>신고체육시설  Reported sports facilities</t>
  </si>
  <si>
    <t>등록체육시설
Registered sports facilities</t>
  </si>
  <si>
    <t>합계
Total</t>
  </si>
  <si>
    <t>육상
경기장
Stadium</t>
  </si>
  <si>
    <t>싸이클
경기장
Cycle field</t>
  </si>
  <si>
    <t>테니스장
tennis court</t>
  </si>
  <si>
    <t>씨름장
Ssireum field</t>
  </si>
  <si>
    <t>체육관  Gym</t>
  </si>
  <si>
    <t>수영장
Swimming Pools</t>
  </si>
  <si>
    <t>국궁장
archery field</t>
  </si>
  <si>
    <t>양궁장
Western-style archery field</t>
  </si>
  <si>
    <t>승마장
Equestrian field</t>
  </si>
  <si>
    <t>골프
연습장
Golf practice range</t>
  </si>
  <si>
    <t>조정
카누장
Canoe-ing center</t>
  </si>
  <si>
    <t>요트장
Marina</t>
  </si>
  <si>
    <t>빙상장
Ice rink</t>
  </si>
  <si>
    <t>전천후게이트볼장
 gate ball field</t>
  </si>
  <si>
    <t>사격장
shooting range</t>
  </si>
  <si>
    <t>조정장
Regatta</t>
  </si>
  <si>
    <t>카누장
Canoeing center</t>
  </si>
  <si>
    <t>승마장
Equestrian
 field</t>
  </si>
  <si>
    <t>종합
체육시설
Sports complex</t>
  </si>
  <si>
    <t>체육도장
Exercise hall</t>
  </si>
  <si>
    <t>골프
연습장
Golf range practice</t>
  </si>
  <si>
    <t>체력
단련장
Physical training center</t>
  </si>
  <si>
    <t>썰매장
Area for sledding</t>
  </si>
  <si>
    <t>무도장
Ball room</t>
  </si>
  <si>
    <t>무도학원
Ballroom Dancing school</t>
  </si>
  <si>
    <t>골프장
Golf court</t>
  </si>
  <si>
    <t>스키장
Sking ground</t>
  </si>
  <si>
    <t>자동차
경주장 
Car racing track</t>
  </si>
  <si>
    <t>투기
체육관
match</t>
  </si>
  <si>
    <t>자료 : 체육진흥과</t>
  </si>
  <si>
    <t>주 : 2010년 자료부터 서식 변경("면적" 항목 삭제, "합계" 항목 추가)</t>
  </si>
  <si>
    <t>연별 및 시군별
Year &amp; Si, Gun</t>
  </si>
  <si>
    <t>수련관
Training institution</t>
  </si>
  <si>
    <t>수련원
Training center</t>
  </si>
  <si>
    <t>야영장
Camp</t>
  </si>
  <si>
    <t>유스호스텔
Youth hostel</t>
  </si>
  <si>
    <t>특화시설
Specialized facilities</t>
  </si>
  <si>
    <t>개소
Places</t>
  </si>
  <si>
    <t>면적
Area</t>
  </si>
  <si>
    <t>주 : 2008년 자료부터 서식 변경("특화시설" 항목 추가)</t>
  </si>
  <si>
    <t>연별 및
시군별</t>
    <phoneticPr fontId="58" type="noConversion"/>
  </si>
  <si>
    <t>Year &amp; 
Si, Gun</t>
    <phoneticPr fontId="58" type="noConversion"/>
  </si>
  <si>
    <t>본 교
School</t>
    <phoneticPr fontId="58" type="noConversion"/>
  </si>
  <si>
    <t>남
Male</t>
    <phoneticPr fontId="58" type="noConversion"/>
  </si>
  <si>
    <t>여
Female</t>
    <phoneticPr fontId="58" type="noConversion"/>
  </si>
  <si>
    <t>졸업자수
Graduates</t>
    <phoneticPr fontId="58" type="noConversion"/>
  </si>
  <si>
    <t>입학자
Entrants</t>
    <phoneticPr fontId="58" type="noConversion"/>
  </si>
  <si>
    <t>학교수
Number of schools</t>
    <phoneticPr fontId="58" type="noConversion"/>
  </si>
  <si>
    <t>학과수
Number of departments</t>
    <phoneticPr fontId="58" type="noConversion"/>
  </si>
  <si>
    <t>학생수   Students</t>
    <phoneticPr fontId="58" type="noConversion"/>
  </si>
  <si>
    <t>교원수   Teachers</t>
    <phoneticPr fontId="58" type="noConversion"/>
  </si>
  <si>
    <t>Year and College</t>
    <phoneticPr fontId="58" type="noConversion"/>
  </si>
  <si>
    <t>연별 및 대학별
Year and College</t>
    <phoneticPr fontId="58" type="noConversion"/>
  </si>
  <si>
    <t>건물면적
Building areas</t>
    <phoneticPr fontId="58" type="noConversion"/>
  </si>
  <si>
    <t>취업자
Employed</t>
    <phoneticPr fontId="58" type="noConversion"/>
  </si>
  <si>
    <t>입대자
Military served</t>
    <phoneticPr fontId="58" type="noConversion"/>
  </si>
  <si>
    <t>연별 및 대학별
Year &amp; College,
University</t>
    <phoneticPr fontId="58" type="noConversion"/>
  </si>
  <si>
    <t>학과(학부)수
No. of departments</t>
    <phoneticPr fontId="58" type="noConversion"/>
  </si>
  <si>
    <t>입학자수
Entrants</t>
    <phoneticPr fontId="58" type="noConversion"/>
  </si>
  <si>
    <t>박사
DD course</t>
    <phoneticPr fontId="58" type="noConversion"/>
  </si>
  <si>
    <t>학생수
Students</t>
    <phoneticPr fontId="58" type="noConversion"/>
  </si>
  <si>
    <t>교원수
Teachers</t>
    <phoneticPr fontId="58" type="noConversion"/>
  </si>
  <si>
    <t>Year &amp; School</t>
    <phoneticPr fontId="58" type="noConversion"/>
  </si>
  <si>
    <t>강의실
Class rooms</t>
    <phoneticPr fontId="58" type="noConversion"/>
  </si>
  <si>
    <t>예능
Arts</t>
    <phoneticPr fontId="58" type="noConversion"/>
  </si>
  <si>
    <t>기  타
Others</t>
    <phoneticPr fontId="58" type="noConversion"/>
  </si>
  <si>
    <t>직업기술
Occupational skills</t>
    <phoneticPr fontId="58" type="noConversion"/>
  </si>
  <si>
    <t>연별 및 
시군별</t>
    <phoneticPr fontId="58" type="noConversion"/>
  </si>
  <si>
    <t>공연시설
Performing facilities</t>
    <phoneticPr fontId="58" type="noConversion"/>
  </si>
  <si>
    <t>전시실
Exhibition facilites</t>
    <phoneticPr fontId="58" type="noConversion"/>
  </si>
  <si>
    <t>기타시설
Others</t>
    <phoneticPr fontId="58" type="noConversion"/>
  </si>
  <si>
    <t>Year &amp;
 Si, Gun</t>
    <phoneticPr fontId="58" type="noConversion"/>
  </si>
  <si>
    <t>영화관
Movie theater</t>
    <phoneticPr fontId="58" type="noConversion"/>
  </si>
  <si>
    <t>미술관
Art museum</t>
    <phoneticPr fontId="58" type="noConversion"/>
  </si>
  <si>
    <t>화랑
Gallery</t>
    <phoneticPr fontId="58" type="noConversion"/>
  </si>
  <si>
    <t>시군민회관
Si, Gun public center</t>
    <phoneticPr fontId="58" type="noConversion"/>
  </si>
  <si>
    <t>종합복지회관
General welfare center</t>
    <phoneticPr fontId="58" type="noConversion"/>
  </si>
  <si>
    <t>문화원
Cutural center</t>
    <phoneticPr fontId="58" type="noConversion"/>
  </si>
  <si>
    <t>국악원
Traditional performing arts center</t>
    <phoneticPr fontId="58" type="noConversion"/>
  </si>
  <si>
    <t>전수회관
Initiation center</t>
    <phoneticPr fontId="58" type="noConversion"/>
  </si>
  <si>
    <t>스크린수
No.of screens</t>
    <phoneticPr fontId="58" type="noConversion"/>
  </si>
  <si>
    <t>Gimcheon</t>
    <phoneticPr fontId="58" type="noConversion"/>
  </si>
  <si>
    <t>Cheongdo</t>
    <phoneticPr fontId="58" type="noConversion"/>
  </si>
  <si>
    <t>Chilgok</t>
    <phoneticPr fontId="58" type="noConversion"/>
  </si>
  <si>
    <t>Yecheon</t>
    <phoneticPr fontId="58" type="noConversion"/>
  </si>
  <si>
    <t>독도박물관</t>
  </si>
  <si>
    <t>Gyeongju Uni. Museum</t>
  </si>
  <si>
    <t>Dongguk Uni. Museum</t>
  </si>
  <si>
    <t>유치원 Kindergarten</t>
  </si>
  <si>
    <t>초등학교 Elementary School</t>
  </si>
  <si>
    <t>Elementary School</t>
  </si>
  <si>
    <t>중학교 Middle School</t>
  </si>
  <si>
    <t xml:space="preserve">   국공립 national-public</t>
  </si>
  <si>
    <t xml:space="preserve">    국공립</t>
  </si>
  <si>
    <t xml:space="preserve">   national-public</t>
  </si>
  <si>
    <t xml:space="preserve">   사   립 private</t>
  </si>
  <si>
    <t xml:space="preserve">    사립</t>
  </si>
  <si>
    <t xml:space="preserve">   private</t>
  </si>
  <si>
    <t>일반고등학교 General High School</t>
  </si>
  <si>
    <t>일반고등학교</t>
  </si>
  <si>
    <t>특수목적고등학교 
Special-Purposed High School</t>
  </si>
  <si>
    <t>특수목적고등학교</t>
  </si>
  <si>
    <t>Special-Purposed High School</t>
  </si>
  <si>
    <t>특성화고등학교 Specialized High School</t>
  </si>
  <si>
    <t>특성화고등학교</t>
  </si>
  <si>
    <t>Specialized High School</t>
  </si>
  <si>
    <t>자율고등학교 Autonomous High School</t>
  </si>
  <si>
    <t>자율고등학교</t>
  </si>
  <si>
    <t>Autonomous High School</t>
  </si>
  <si>
    <t>자료 : 경상북도 교육청</t>
  </si>
  <si>
    <t>자료 : 경상북도 교육청, 2008년 자료부터 서식 변경</t>
  </si>
  <si>
    <t>자료 : 경상북도교육청, 2008년 자료부터 서식 변경</t>
  </si>
  <si>
    <t xml:space="preserve">    「초·중등교육법 시행령」(개정, 2010. 6. 29)에 의거 일반고, 특수목적고, 특성화고, 자율고로 유형 변경</t>
  </si>
  <si>
    <t>고등기술학교</t>
  </si>
  <si>
    <t>고등공민학교</t>
  </si>
  <si>
    <t>Civic high school</t>
  </si>
  <si>
    <t>산업체특별학급</t>
  </si>
  <si>
    <t>Secondary schools 
 attached to industrial 
 firms</t>
  </si>
  <si>
    <t>Special school</t>
  </si>
  <si>
    <t>기      타</t>
  </si>
  <si>
    <t>Others school</t>
  </si>
  <si>
    <t>포항시교육청</t>
  </si>
  <si>
    <t>경주시교육청</t>
  </si>
  <si>
    <t>김천시교육청</t>
  </si>
  <si>
    <t>안동시교육청</t>
  </si>
  <si>
    <t>구미시교육청</t>
  </si>
  <si>
    <t>영주시교육청</t>
  </si>
  <si>
    <t>영천시교육청</t>
  </si>
  <si>
    <t>상주시교육청</t>
  </si>
  <si>
    <t>문경시교육청</t>
  </si>
  <si>
    <t>경산시교육청</t>
  </si>
  <si>
    <t>군위군교육청</t>
  </si>
  <si>
    <t>의성군교육청</t>
  </si>
  <si>
    <t>청송군교육청</t>
  </si>
  <si>
    <t>영양군교육청</t>
  </si>
  <si>
    <t>영덕군교육청</t>
  </si>
  <si>
    <t>청도군교육청</t>
  </si>
  <si>
    <t>고령군교육청</t>
  </si>
  <si>
    <t>성주군교육청</t>
  </si>
  <si>
    <t>칠곡군교육청</t>
  </si>
  <si>
    <t>예천군교육청</t>
  </si>
  <si>
    <t>봉화군교육청</t>
  </si>
  <si>
    <t>울진군교육청</t>
  </si>
  <si>
    <t>울릉군교육청</t>
  </si>
  <si>
    <t>전문대학 Junior College</t>
    <phoneticPr fontId="58" type="noConversion"/>
  </si>
  <si>
    <t>Junior College</t>
    <phoneticPr fontId="58" type="noConversion"/>
  </si>
  <si>
    <t>교육대학 University of Education</t>
    <phoneticPr fontId="58" type="noConversion"/>
  </si>
  <si>
    <t>University of Education</t>
    <phoneticPr fontId="58" type="noConversion"/>
  </si>
  <si>
    <t>대학교 College &amp; University</t>
    <phoneticPr fontId="58" type="noConversion"/>
  </si>
  <si>
    <t>주 : 1) 분교는 학교수에 포함하지 않음.</t>
    <phoneticPr fontId="58" type="noConversion"/>
  </si>
  <si>
    <t xml:space="preserve"> Daegu Mirae College </t>
  </si>
  <si>
    <t>Gyeongju University</t>
  </si>
  <si>
    <t>옛길박물관</t>
  </si>
  <si>
    <t>Daegaya Museum</t>
  </si>
  <si>
    <t>청송민속박물관</t>
  </si>
  <si>
    <t>Cheongsong Customs Museum</t>
  </si>
  <si>
    <t>Yeongil Customs Museum</t>
  </si>
  <si>
    <t>Daegu Haany Uni. Museum</t>
  </si>
  <si>
    <t>Yeongnam Uni. Museum</t>
  </si>
  <si>
    <t>경산시립박물관</t>
  </si>
  <si>
    <t>Gyeongsan Museum</t>
  </si>
  <si>
    <t>직지성보박물관</t>
  </si>
  <si>
    <t>김천세계도자기박물관</t>
  </si>
  <si>
    <t>문경석탄박물관</t>
  </si>
  <si>
    <t>Mungyeong Coal Museum</t>
  </si>
  <si>
    <t>포항시립대잠도서관</t>
  </si>
  <si>
    <t>구미시립중앙도서관</t>
  </si>
  <si>
    <t>자료 : 문화예술과</t>
  </si>
  <si>
    <t>단위 : 개, 권, 명, 천원</t>
  </si>
  <si>
    <t>Unit : number, volume, person, 1,000 won</t>
  </si>
  <si>
    <t>연별 및
도서관별</t>
  </si>
  <si>
    <t>도서관수
Number of libraries</t>
  </si>
  <si>
    <t>좌석수
Seats</t>
  </si>
  <si>
    <t>자료수  Number of data</t>
  </si>
  <si>
    <t>연간이용자수
Annual users</t>
  </si>
  <si>
    <t>연간 대출책수
Annual books lent</t>
  </si>
  <si>
    <t>Year &amp; Library</t>
  </si>
  <si>
    <t>도서
Book</t>
  </si>
  <si>
    <t>비도서
Non-book</t>
  </si>
  <si>
    <t>연속 간행물(종)
periodical</t>
  </si>
  <si>
    <t>칠곡군립도서관</t>
  </si>
  <si>
    <t xml:space="preserve"> </t>
  </si>
  <si>
    <t>도</t>
  </si>
  <si>
    <t xml:space="preserve">  Province</t>
  </si>
  <si>
    <t>사 설 학 원   Private Institute</t>
    <phoneticPr fontId="36" type="noConversion"/>
  </si>
  <si>
    <t>Gyeongbuk Provincial College</t>
  </si>
  <si>
    <t>GyeongBuk Provincial College</t>
  </si>
  <si>
    <t>영남외국어대학</t>
  </si>
  <si>
    <t xml:space="preserve">Daegu Mirae College </t>
  </si>
  <si>
    <t>가야대학교(고령캠퍼스)</t>
  </si>
  <si>
    <t>Kyungil University</t>
  </si>
  <si>
    <t>김천대학교</t>
  </si>
  <si>
    <t>Gimcheon University</t>
  </si>
  <si>
    <t>대구가톨릭대학교</t>
  </si>
  <si>
    <t>대구외국어대학교</t>
  </si>
  <si>
    <t>Daegu Haany University</t>
  </si>
  <si>
    <t>Yeungnam University</t>
  </si>
  <si>
    <t>경안신학대학원대학교</t>
  </si>
  <si>
    <t>경운대학교 대학원(대학)</t>
  </si>
  <si>
    <t>경일대학교 대학원</t>
  </si>
  <si>
    <t>Kyungil University Graduate School</t>
  </si>
  <si>
    <t>대구가톨릭대학교 대학원</t>
  </si>
  <si>
    <t>대구한의대학교 대학원</t>
  </si>
  <si>
    <t>동국대학교 대학원</t>
  </si>
  <si>
    <t>영남대학교 대학원</t>
  </si>
  <si>
    <t>영남신학대학교 대학원</t>
  </si>
  <si>
    <t>위덕대학교 대학원</t>
  </si>
  <si>
    <t xml:space="preserve">Handong Global University Graduate School </t>
  </si>
  <si>
    <t>김천대학교 대학원</t>
  </si>
  <si>
    <t>대구사이버 대학원</t>
  </si>
  <si>
    <t xml:space="preserve">Daegu Cyber University  </t>
    <phoneticPr fontId="63" type="noConversion"/>
  </si>
  <si>
    <t>대학교</t>
  </si>
  <si>
    <t>대학원</t>
  </si>
  <si>
    <t>College &amp; University</t>
    <phoneticPr fontId="58" type="noConversion"/>
  </si>
  <si>
    <t>대학원 Graduate &amp; School</t>
    <phoneticPr fontId="58" type="noConversion"/>
  </si>
  <si>
    <t>Graduate &amp; School</t>
    <phoneticPr fontId="58" type="noConversion"/>
  </si>
  <si>
    <t>기타학교 Other Education Centers</t>
    <phoneticPr fontId="58" type="noConversion"/>
  </si>
  <si>
    <t>Other Education Centers</t>
    <phoneticPr fontId="58" type="noConversion"/>
  </si>
  <si>
    <t>자료 : 체육진흥과</t>
    <phoneticPr fontId="36" type="noConversion"/>
  </si>
  <si>
    <t>2014</t>
  </si>
  <si>
    <t>계
Total</t>
    <phoneticPr fontId="36" type="noConversion"/>
  </si>
  <si>
    <t>남
Male</t>
    <phoneticPr fontId="36" type="noConversion"/>
  </si>
  <si>
    <t>여
Female</t>
    <phoneticPr fontId="36" type="noConversion"/>
  </si>
  <si>
    <t>4-1．중학교(사립)(계속)</t>
    <phoneticPr fontId="58" type="noConversion"/>
  </si>
  <si>
    <t>5. 일반고등학교(국·공 립)(계속)</t>
    <phoneticPr fontId="58" type="noConversion"/>
  </si>
  <si>
    <t>5-1. General High Schools(Private)(Cont'd)</t>
    <phoneticPr fontId="58" type="noConversion"/>
  </si>
  <si>
    <t>6. 특수목적고등학교(국·공립)</t>
    <phoneticPr fontId="58" type="noConversion"/>
  </si>
  <si>
    <t>6-1. 특수목적고등학교(사립)</t>
    <phoneticPr fontId="58" type="noConversion"/>
  </si>
  <si>
    <t>6-1. 특수목적고등학교(사립)(계속)</t>
    <phoneticPr fontId="58" type="noConversion"/>
  </si>
  <si>
    <t>7. 특성화고등학교(국·공립)</t>
    <phoneticPr fontId="58" type="noConversion"/>
  </si>
  <si>
    <t>7-1. 특성화고등학교(사립)</t>
    <phoneticPr fontId="58" type="noConversion"/>
  </si>
  <si>
    <t>7-1. 특성화고등학교(사립)(계속)</t>
    <phoneticPr fontId="58" type="noConversion"/>
  </si>
  <si>
    <t>8. 자율고등학교(국·공립)</t>
    <phoneticPr fontId="58" type="noConversion"/>
  </si>
  <si>
    <t>8-1. 자율고등학교(사립)</t>
    <phoneticPr fontId="58" type="noConversion"/>
  </si>
  <si>
    <t>10. 대학교</t>
    <phoneticPr fontId="58" type="noConversion"/>
  </si>
  <si>
    <t>10. 대학교(계속)</t>
    <phoneticPr fontId="58" type="noConversion"/>
  </si>
  <si>
    <t>10. University (Cont'd)</t>
    <phoneticPr fontId="58" type="noConversion"/>
  </si>
  <si>
    <t>11. 대학원</t>
    <phoneticPr fontId="63" type="noConversion"/>
  </si>
  <si>
    <t>12. 기타학교</t>
    <phoneticPr fontId="36" type="noConversion"/>
  </si>
  <si>
    <t>4-1. 중학교(사립)</t>
    <phoneticPr fontId="58" type="noConversion"/>
  </si>
  <si>
    <t>11. 대학원</t>
    <phoneticPr fontId="58" type="noConversion"/>
  </si>
  <si>
    <t>12. 기타학교</t>
    <phoneticPr fontId="58" type="noConversion"/>
  </si>
  <si>
    <t>13. 적령아동 취학</t>
    <phoneticPr fontId="58" type="noConversion"/>
  </si>
  <si>
    <t>14. 사설학원 및 독서실</t>
    <phoneticPr fontId="58" type="noConversion"/>
  </si>
  <si>
    <t>15. 공공도서관</t>
    <phoneticPr fontId="58" type="noConversion"/>
  </si>
  <si>
    <t>16. 박물관</t>
    <phoneticPr fontId="58" type="noConversion"/>
  </si>
  <si>
    <t>17. 문화재</t>
    <phoneticPr fontId="58" type="noConversion"/>
  </si>
  <si>
    <t>18. 예술단</t>
    <phoneticPr fontId="58" type="noConversion"/>
  </si>
  <si>
    <t>19. 문화공간</t>
    <phoneticPr fontId="58" type="noConversion"/>
  </si>
  <si>
    <t>20. 체육시설</t>
    <phoneticPr fontId="58" type="noConversion"/>
  </si>
  <si>
    <t>21. 청소년 수련시설</t>
    <phoneticPr fontId="58" type="noConversion"/>
  </si>
  <si>
    <t>22. 언론매체</t>
    <phoneticPr fontId="58" type="noConversion"/>
  </si>
  <si>
    <t xml:space="preserve"> - 구미시인동도서관</t>
  </si>
  <si>
    <t xml:space="preserve"> - 구미시봉곡도서관</t>
  </si>
  <si>
    <t xml:space="preserve"> - 구미시상모정수도서관</t>
  </si>
  <si>
    <t xml:space="preserve"> - 문경시립문희도서관</t>
  </si>
  <si>
    <t xml:space="preserve"> - 문경시립모전도서관</t>
  </si>
  <si>
    <t>울진군죽변면도서관</t>
  </si>
  <si>
    <t>청송군립진보공공도서관</t>
  </si>
  <si>
    <t>Pohang Poeun Library</t>
  </si>
  <si>
    <t>Pohang Yongam Library</t>
  </si>
  <si>
    <t>Pohang Ochon Library</t>
  </si>
  <si>
    <t>Pohang Dongheasoekgok Library</t>
  </si>
  <si>
    <t>Gyeongju Library</t>
  </si>
  <si>
    <t xml:space="preserve"> - Branch of Gyeongju Library</t>
  </si>
  <si>
    <t>Gampo Community Library</t>
  </si>
  <si>
    <t>Gimcheon Library</t>
  </si>
  <si>
    <t>Gumi Library</t>
  </si>
  <si>
    <t xml:space="preserve"> - Branch of Indong Library</t>
  </si>
  <si>
    <t xml:space="preserve"> - Branch of Sonsan Library</t>
  </si>
  <si>
    <t xml:space="preserve"> - Branch of Bonggok Library</t>
  </si>
  <si>
    <t>Yeongju Library</t>
  </si>
  <si>
    <t>Yeongcheon Library</t>
  </si>
  <si>
    <t>Mungyeong Library</t>
  </si>
  <si>
    <t>Mungyeong Munhi Library</t>
  </si>
  <si>
    <t>Mungyeong Mojeon Library</t>
  </si>
  <si>
    <t>Gyeongsan Library</t>
  </si>
  <si>
    <t>Uiseong-county Library</t>
  </si>
  <si>
    <t>Seongju-Gun office Library</t>
  </si>
  <si>
    <t>Cheongsong Jinbo Library</t>
  </si>
  <si>
    <t>Chilgok Public Library</t>
  </si>
  <si>
    <t>Attached to Province Gumi Library</t>
  </si>
  <si>
    <t>Attached to Province of  Gunwi Library</t>
  </si>
  <si>
    <t>Attached to Province of  Andong Library</t>
  </si>
  <si>
    <t>Attached to Province of Pungsan Public Library</t>
  </si>
  <si>
    <t>Attached to Province of Youngsang Public Library</t>
  </si>
  <si>
    <t>Attached to Province of Sangju Library</t>
  </si>
  <si>
    <t>Attached to Province of Hwaryeong Public Library</t>
  </si>
  <si>
    <t>Attached to Province of  Yeongil Public Library</t>
  </si>
  <si>
    <t>Attached to Province of  Wedong Public Library</t>
  </si>
  <si>
    <t>Attached to Province of Yeongju Public Library</t>
  </si>
  <si>
    <t>Attached to Province of Punggi Public Library</t>
  </si>
  <si>
    <t>Attached to Province of Geumho Public Library</t>
  </si>
  <si>
    <t>Attached to Province of Jeomchon Public Library</t>
  </si>
  <si>
    <t>Attached to Province of Gaeun Public Library</t>
  </si>
  <si>
    <t>Attached to Province of Uiseong Public Library</t>
  </si>
  <si>
    <t>Attached to Province of Cheongsong Public Library</t>
  </si>
  <si>
    <t>Attached to Province of Yeongyang Public Library</t>
  </si>
  <si>
    <t>Attached to Province of Yeongdeok Public Library</t>
  </si>
  <si>
    <t>Attached to Province of Cheongdo Public Library</t>
  </si>
  <si>
    <t>Attached to Province of Goryeong Public Library</t>
  </si>
  <si>
    <t>Attached to Province of Seongju Public Library</t>
  </si>
  <si>
    <t>Attached to Province of Chilgok Public Library</t>
  </si>
  <si>
    <t>Attached to Province of Yecheon Public Library</t>
  </si>
  <si>
    <t>Attached to Province of Bonghwa Public Library</t>
  </si>
  <si>
    <t>Attached to Province of Uljin Public Library</t>
  </si>
  <si>
    <t>Attached to Province of Ulleung Public Library</t>
  </si>
  <si>
    <t>경운대학교(산업대학)</t>
    <phoneticPr fontId="58" type="noConversion"/>
  </si>
  <si>
    <t xml:space="preserve">     경운대학교(산업대학) 학제가 '대학'으로 변경되기 전, 산업대학 학제의 잔류학생임. </t>
    <phoneticPr fontId="58" type="noConversion"/>
  </si>
  <si>
    <t>취학대상자    Children</t>
  </si>
  <si>
    <t>취학대상자    Children</t>
    <phoneticPr fontId="58" type="noConversion"/>
  </si>
  <si>
    <t>취학자   Enrollments</t>
  </si>
  <si>
    <t>취학자   Enrollments</t>
    <phoneticPr fontId="58" type="noConversion"/>
  </si>
  <si>
    <t>연별 및 시군별
Year &amp; Si, Gun</t>
    <phoneticPr fontId="36" type="noConversion"/>
  </si>
  <si>
    <t>연별 및 교육청별</t>
    <phoneticPr fontId="58" type="noConversion"/>
  </si>
  <si>
    <t>연별 및 
교육청별</t>
    <phoneticPr fontId="58" type="noConversion"/>
  </si>
  <si>
    <t xml:space="preserve"> 사  설  학  원    Private Institute</t>
    <phoneticPr fontId="58" type="noConversion"/>
  </si>
  <si>
    <t xml:space="preserve"> 학  원  수    Number of institution</t>
    <phoneticPr fontId="58" type="noConversion"/>
  </si>
  <si>
    <t xml:space="preserve"> 사  설  학  원    Private Institute</t>
    <phoneticPr fontId="36" type="noConversion"/>
  </si>
  <si>
    <t xml:space="preserve"> 학  원  수    Number of institution</t>
    <phoneticPr fontId="36" type="noConversion"/>
  </si>
  <si>
    <t>13. 적령아동 취학</t>
    <phoneticPr fontId="36" type="noConversion"/>
  </si>
  <si>
    <t>14. 사설학원 및 독서실(계속)</t>
    <phoneticPr fontId="36" type="noConversion"/>
  </si>
  <si>
    <t>15. 공공도서관(계속)</t>
    <phoneticPr fontId="62" type="noConversion"/>
  </si>
  <si>
    <t>18. 예술단</t>
    <phoneticPr fontId="36" type="noConversion"/>
  </si>
  <si>
    <t>18. Art Performing Organizations(Cont'd)</t>
    <phoneticPr fontId="58" type="noConversion"/>
  </si>
  <si>
    <t>19. 문화공간</t>
    <phoneticPr fontId="36" type="noConversion"/>
  </si>
  <si>
    <t>19. Cultural Facilities</t>
    <phoneticPr fontId="36" type="noConversion"/>
  </si>
  <si>
    <t>20. 체육시설(계속)</t>
    <phoneticPr fontId="36" type="noConversion"/>
  </si>
  <si>
    <t>21. 청소년수련시설</t>
    <phoneticPr fontId="36" type="noConversion"/>
  </si>
  <si>
    <t>포스코 역사관</t>
  </si>
  <si>
    <t>포항바다화석박물관</t>
  </si>
  <si>
    <t>The Pohang See Fossil Museum</t>
  </si>
  <si>
    <t>Gyeongju Bird Park</t>
  </si>
  <si>
    <t>동국대학교 경주캠퍼스박물관</t>
  </si>
  <si>
    <t>경주대박물관</t>
  </si>
  <si>
    <t>Gimcheon World Porcelain Museum</t>
  </si>
  <si>
    <t>안동민속박물관</t>
  </si>
  <si>
    <t>경상북도산림과학박물관</t>
  </si>
  <si>
    <t>Okjingak Museum</t>
  </si>
  <si>
    <t>Andong Soju Museum</t>
  </si>
  <si>
    <t>안동대학교박물관</t>
  </si>
  <si>
    <t>Andong National Uni Museum</t>
  </si>
  <si>
    <t>구미시립민속관</t>
  </si>
  <si>
    <t>Gumi Folklore Museum</t>
  </si>
  <si>
    <t>Geumo Folk Museum</t>
  </si>
  <si>
    <t>Yeongju Sosu Museum</t>
  </si>
  <si>
    <t>인삼박물관</t>
  </si>
  <si>
    <t>Eunhaesa Museum</t>
  </si>
  <si>
    <t>함창 명주박물관</t>
  </si>
  <si>
    <t>문경도자기박물관</t>
  </si>
  <si>
    <t>대구대학교 중앙박물관</t>
  </si>
  <si>
    <t>Daegu Uni. Central Museum</t>
  </si>
  <si>
    <t>영남대학교 자연박물관</t>
  </si>
  <si>
    <t>영남대학교 박물관</t>
  </si>
  <si>
    <t>대구한의대학교박물관</t>
  </si>
  <si>
    <t>의성조문국박물관</t>
  </si>
  <si>
    <t>영양산촌생활박물관</t>
  </si>
  <si>
    <t>Yeongyang Mountain Life Museum</t>
  </si>
  <si>
    <t>청도박물관</t>
  </si>
  <si>
    <t>Cheongdo Museum</t>
  </si>
  <si>
    <t xml:space="preserve">Kyongbuk Science College Museum </t>
  </si>
  <si>
    <t>Yongmunas Museum</t>
  </si>
  <si>
    <t>청량산박물관</t>
  </si>
  <si>
    <t>Mt.Cheongnyang Museum</t>
  </si>
  <si>
    <t>울진봉평신라비 전시관</t>
  </si>
  <si>
    <t>Uljin Bongpyeong Sillabi Museum</t>
  </si>
  <si>
    <t>13. 적령아동 취학(계속)</t>
    <phoneticPr fontId="36" type="noConversion"/>
  </si>
  <si>
    <t>20. 체육시설</t>
    <phoneticPr fontId="36" type="noConversion"/>
  </si>
  <si>
    <t>학 생 수
Students</t>
    <phoneticPr fontId="58" type="noConversion"/>
  </si>
  <si>
    <t>남
Male</t>
    <phoneticPr fontId="58" type="noConversion"/>
  </si>
  <si>
    <t>Kindergarten</t>
    <phoneticPr fontId="36" type="noConversion"/>
  </si>
  <si>
    <t>교원 
1인당 학생수
Number of students per teacher</t>
    <phoneticPr fontId="58" type="noConversion"/>
  </si>
  <si>
    <t xml:space="preserve">교  원 
Teachers
</t>
    <phoneticPr fontId="58" type="noConversion"/>
  </si>
  <si>
    <t>1. 학교 총개황</t>
    <phoneticPr fontId="58" type="noConversion"/>
  </si>
  <si>
    <t>1. 학교 총개황(계속)</t>
    <phoneticPr fontId="36" type="noConversion"/>
  </si>
  <si>
    <t>1. Summary of Schools(Cont'd)</t>
    <phoneticPr fontId="36" type="noConversion"/>
  </si>
  <si>
    <t xml:space="preserve">       Teachers and Staffs</t>
    <phoneticPr fontId="36" type="noConversion"/>
  </si>
  <si>
    <t xml:space="preserve"> </t>
    <phoneticPr fontId="58" type="noConversion"/>
  </si>
  <si>
    <t>교직원수</t>
    <phoneticPr fontId="36" type="noConversion"/>
  </si>
  <si>
    <t>학급(과)수
Number of Classes 
&amp; departments</t>
    <phoneticPr fontId="58" type="noConversion"/>
  </si>
  <si>
    <t>문화의 집
Cultural house</t>
    <phoneticPr fontId="36" type="noConversion"/>
  </si>
  <si>
    <t>2015</t>
  </si>
  <si>
    <t>Cheongsong County Susuk kkotdol Museum</t>
  </si>
  <si>
    <t>2. 유치원</t>
    <phoneticPr fontId="58" type="noConversion"/>
  </si>
  <si>
    <t>2. 유치원(계속)</t>
    <phoneticPr fontId="58" type="noConversion"/>
  </si>
  <si>
    <t>Unit : number, person</t>
    <phoneticPr fontId="58" type="noConversion"/>
  </si>
  <si>
    <t>연별 및 시군별</t>
    <phoneticPr fontId="58" type="noConversion"/>
  </si>
  <si>
    <t>학급수
Classes</t>
    <phoneticPr fontId="58" type="noConversion"/>
  </si>
  <si>
    <t>원 아 수
Children</t>
    <phoneticPr fontId="58" type="noConversion"/>
  </si>
  <si>
    <t>교 원 수
Teachers</t>
    <phoneticPr fontId="58" type="noConversion"/>
  </si>
  <si>
    <t>교 원 수
Teachers</t>
    <phoneticPr fontId="58" type="noConversion"/>
  </si>
  <si>
    <t xml:space="preserve">Year &amp;
Si, Gun </t>
    <phoneticPr fontId="58" type="noConversion"/>
  </si>
  <si>
    <t xml:space="preserve">연별 및 시군별
Year &amp; Si, Gun </t>
    <phoneticPr fontId="58" type="noConversion"/>
  </si>
  <si>
    <t>교실수
Rooms</t>
    <phoneticPr fontId="58" type="noConversion"/>
  </si>
  <si>
    <t>남
Male</t>
    <phoneticPr fontId="58" type="noConversion"/>
  </si>
  <si>
    <t>여
Female</t>
    <phoneticPr fontId="58" type="noConversion"/>
  </si>
  <si>
    <t>3. 초등학교(계속)</t>
    <phoneticPr fontId="58" type="noConversion"/>
  </si>
  <si>
    <t>학 교 수
Number of Schools</t>
    <phoneticPr fontId="58" type="noConversion"/>
  </si>
  <si>
    <t>학급수
Number of classrooms</t>
    <phoneticPr fontId="58" type="noConversion"/>
  </si>
  <si>
    <t>학 생 수
Students</t>
    <phoneticPr fontId="58" type="noConversion"/>
  </si>
  <si>
    <t>분 교
Branch</t>
    <phoneticPr fontId="58" type="noConversion"/>
  </si>
  <si>
    <t>교원수  Teachers</t>
    <phoneticPr fontId="58" type="noConversion"/>
  </si>
  <si>
    <t>본교
School</t>
    <phoneticPr fontId="58" type="noConversion"/>
  </si>
  <si>
    <t>분교
Branch</t>
    <phoneticPr fontId="58" type="noConversion"/>
  </si>
  <si>
    <t xml:space="preserve">    교원수 Teachers</t>
    <phoneticPr fontId="58" type="noConversion"/>
  </si>
  <si>
    <t>5. 일반고등학교(국·공 립)</t>
    <phoneticPr fontId="58" type="noConversion"/>
  </si>
  <si>
    <t>5. General High Schools(National and Public)</t>
    <phoneticPr fontId="58" type="noConversion"/>
  </si>
  <si>
    <t>5. General High Schools(National and public)(Cont'd)</t>
    <phoneticPr fontId="58" type="noConversion"/>
  </si>
  <si>
    <t xml:space="preserve">        교원수 Teachers</t>
    <phoneticPr fontId="58" type="noConversion"/>
  </si>
  <si>
    <t>남
Male</t>
    <phoneticPr fontId="58" type="noConversion"/>
  </si>
  <si>
    <t>여
Female</t>
    <phoneticPr fontId="58" type="noConversion"/>
  </si>
  <si>
    <t>졸업자수
Graduates</t>
    <phoneticPr fontId="58" type="noConversion"/>
  </si>
  <si>
    <t>입학자
Entrants</t>
    <phoneticPr fontId="58" type="noConversion"/>
  </si>
  <si>
    <t>본교
School</t>
    <phoneticPr fontId="58" type="noConversion"/>
  </si>
  <si>
    <t>5-1. 일반고등학교(사립)</t>
    <phoneticPr fontId="58" type="noConversion"/>
  </si>
  <si>
    <t>5-1. 일반고등학교(사립)(계속)</t>
    <phoneticPr fontId="58" type="noConversion"/>
  </si>
  <si>
    <t>5-1. General High Schools(Private)</t>
    <phoneticPr fontId="58" type="noConversion"/>
  </si>
  <si>
    <t>건물면적
Building 
areas</t>
    <phoneticPr fontId="58" type="noConversion"/>
  </si>
  <si>
    <t>6. 특수목적고등학교(국·공립)(계속)</t>
    <phoneticPr fontId="58" type="noConversion"/>
  </si>
  <si>
    <t xml:space="preserve">     교원수 Teachers</t>
    <phoneticPr fontId="58" type="noConversion"/>
  </si>
  <si>
    <t>6-1. 특수목적고등학교(사립)</t>
    <phoneticPr fontId="58" type="noConversion"/>
  </si>
  <si>
    <t>학교수 Number of Schools</t>
    <phoneticPr fontId="58" type="noConversion"/>
  </si>
  <si>
    <t>7. 특성화고등학교(국·공립)(계속)</t>
    <phoneticPr fontId="58" type="noConversion"/>
  </si>
  <si>
    <t>7-1. 특성화고등학교(사립)</t>
    <phoneticPr fontId="58" type="noConversion"/>
  </si>
  <si>
    <t>11. 특성화고등학교(사립)</t>
    <phoneticPr fontId="58" type="noConversion"/>
  </si>
  <si>
    <t>8. 자율고등학교(국·공립)</t>
    <phoneticPr fontId="58" type="noConversion"/>
  </si>
  <si>
    <t>8. 자율고등학교(국·공립)(계속)</t>
    <phoneticPr fontId="58" type="noConversion"/>
  </si>
  <si>
    <t>8-1. 자율고등학교(사립)(계속)</t>
    <phoneticPr fontId="58" type="noConversion"/>
  </si>
  <si>
    <t>문경시립중앙도서관</t>
  </si>
  <si>
    <t>청도어린이도서관</t>
  </si>
  <si>
    <t>울진남부도서관</t>
  </si>
  <si>
    <t xml:space="preserve"> - 석적도서관</t>
  </si>
  <si>
    <t xml:space="preserve"> - 북삼도서관</t>
  </si>
  <si>
    <t>종합
Synthesis</t>
    <phoneticPr fontId="58" type="noConversion"/>
  </si>
  <si>
    <r>
      <t xml:space="preserve">구기
체육관
</t>
    </r>
    <r>
      <rPr>
        <sz val="7"/>
        <color theme="1"/>
        <rFont val="돋움"/>
        <family val="3"/>
        <charset val="129"/>
      </rPr>
      <t>Ball game</t>
    </r>
  </si>
  <si>
    <t>독서실 수
Reading 
rooms</t>
    <phoneticPr fontId="58" type="noConversion"/>
  </si>
  <si>
    <t>2016</t>
  </si>
  <si>
    <t>주 : 2016년 자료부터 "가야대학교 대학원", "경운대학교 대학원" 폐교</t>
    <phoneticPr fontId="63" type="noConversion"/>
  </si>
  <si>
    <t>18. Art Performing Organizations</t>
    <phoneticPr fontId="36" type="noConversion"/>
  </si>
  <si>
    <t>18. 예술단(계속)</t>
    <phoneticPr fontId="58" type="noConversion"/>
  </si>
  <si>
    <t>연별 및
시군별</t>
    <phoneticPr fontId="58" type="noConversion"/>
  </si>
  <si>
    <t>무용단
Ballet troupes</t>
    <phoneticPr fontId="58" type="noConversion"/>
  </si>
  <si>
    <t>합창단
Choral groups</t>
    <phoneticPr fontId="58" type="noConversion"/>
  </si>
  <si>
    <t>Year &amp;
 Si, Gun</t>
    <phoneticPr fontId="58" type="noConversion"/>
  </si>
  <si>
    <t>연별 및
시군별</t>
    <phoneticPr fontId="58" type="noConversion"/>
  </si>
  <si>
    <t>연극단
Drama groups</t>
    <phoneticPr fontId="58" type="noConversion"/>
  </si>
  <si>
    <t>단  원
groups</t>
    <phoneticPr fontId="58" type="noConversion"/>
  </si>
  <si>
    <t>창단일
Date of organization</t>
    <phoneticPr fontId="58" type="noConversion"/>
  </si>
  <si>
    <t>비상임
Temporary</t>
    <phoneticPr fontId="58" type="noConversion"/>
  </si>
  <si>
    <t>상임
Permanent</t>
    <phoneticPr fontId="58" type="noConversion"/>
  </si>
  <si>
    <t>688</t>
    <phoneticPr fontId="58" type="noConversion"/>
  </si>
  <si>
    <t xml:space="preserve">        2015년부터 "경산1대학"→"호산대학교"로 명칭변경, </t>
    <phoneticPr fontId="36" type="noConversion"/>
  </si>
  <si>
    <t>교원수
Teachers</t>
    <phoneticPr fontId="58" type="noConversion"/>
  </si>
  <si>
    <t>한동대학교 대학원</t>
    <phoneticPr fontId="63" type="noConversion"/>
  </si>
  <si>
    <t>경북대학교(상주캠퍼스) 
과학기술대학원</t>
    <phoneticPr fontId="63" type="noConversion"/>
  </si>
  <si>
    <t>22. 언론매체</t>
    <phoneticPr fontId="58" type="noConversion"/>
  </si>
  <si>
    <t>Source : Culture and Arts Division</t>
    <phoneticPr fontId="36" type="noConversion"/>
  </si>
  <si>
    <t>Source : Cultural Promotion Business Division, Culture and Arts Division</t>
    <phoneticPr fontId="36" type="noConversion"/>
  </si>
  <si>
    <t>Source : Sports Promotion Division</t>
    <phoneticPr fontId="36" type="noConversion"/>
  </si>
  <si>
    <t>Korea Education Development Institute</t>
  </si>
  <si>
    <t>Source : Gyeongsangbuk-Do Office of Education</t>
    <phoneticPr fontId="36" type="noConversion"/>
  </si>
  <si>
    <t>Korea Education Development Institute</t>
    <phoneticPr fontId="36" type="noConversion"/>
  </si>
  <si>
    <t>Source :  Gyeongsangbuk-Do Office of Education</t>
    <phoneticPr fontId="36" type="noConversion"/>
  </si>
  <si>
    <t>Source : Gyeongsangbuk-Do Office of Education</t>
    <phoneticPr fontId="36" type="noConversion"/>
  </si>
  <si>
    <t>Source : Gyeongsangbuk-Do Office of Education</t>
    <phoneticPr fontId="36" type="noConversion"/>
  </si>
  <si>
    <t xml:space="preserve"> Source : Gyeongsangbuk-Do Office of Education</t>
    <phoneticPr fontId="36" type="noConversion"/>
  </si>
  <si>
    <t xml:space="preserve"> Source : Gyeongsangbuk-Do Office of Education</t>
    <phoneticPr fontId="36" type="noConversion"/>
  </si>
  <si>
    <t xml:space="preserve"> Source : Gyeongsangbuk-Do Office of Education</t>
    <phoneticPr fontId="36" type="noConversion"/>
  </si>
  <si>
    <t>Source : Gyeongsangbuk-Do Office of Education</t>
    <phoneticPr fontId="36" type="noConversion"/>
  </si>
  <si>
    <t>Source : Gyeongsangbuk-Do Office of Education</t>
    <phoneticPr fontId="36" type="noConversion"/>
  </si>
  <si>
    <t>Source : Korea Education Development Institute</t>
    <phoneticPr fontId="58" type="noConversion"/>
  </si>
  <si>
    <t>Source : Korea Education Development Institute</t>
    <phoneticPr fontId="58" type="noConversion"/>
  </si>
  <si>
    <t>Source : Korea Education Development Institute</t>
    <phoneticPr fontId="63" type="noConversion"/>
  </si>
  <si>
    <t>Source : Gyeongsangbuk-Do Office of Education</t>
    <phoneticPr fontId="58" type="noConversion"/>
  </si>
  <si>
    <t xml:space="preserve">   Source : Gyeongsangbuk-Do Office of Education</t>
    <phoneticPr fontId="36" type="noConversion"/>
  </si>
  <si>
    <t>단위 : 개소</t>
    <phoneticPr fontId="36" type="noConversion"/>
  </si>
  <si>
    <t>Source : Korea Press Foundation</t>
    <phoneticPr fontId="36" type="noConversion"/>
  </si>
  <si>
    <t>단위 : 개소</t>
    <phoneticPr fontId="36" type="noConversion"/>
  </si>
  <si>
    <t>Unit : place</t>
    <phoneticPr fontId="58" type="noConversion"/>
  </si>
  <si>
    <t>단위 : 개소</t>
    <phoneticPr fontId="36" type="noConversion"/>
  </si>
  <si>
    <t xml:space="preserve"> Unit : place</t>
    <phoneticPr fontId="36" type="noConversion"/>
  </si>
  <si>
    <t>2017</t>
  </si>
  <si>
    <t>…</t>
  </si>
  <si>
    <t>지상파방송
Broadcasting</t>
    <phoneticPr fontId="58" type="noConversion"/>
  </si>
  <si>
    <t>케이블TV
Cable TV</t>
    <phoneticPr fontId="58" type="noConversion"/>
  </si>
  <si>
    <t>기타
Others</t>
    <phoneticPr fontId="58" type="noConversion"/>
  </si>
  <si>
    <t>인터넷신문
Internet</t>
    <phoneticPr fontId="58" type="noConversion"/>
  </si>
  <si>
    <t>주 : 2016년 자료부터 서식변경</t>
    <phoneticPr fontId="36" type="noConversion"/>
  </si>
  <si>
    <t>안동강남어린이도서관</t>
  </si>
  <si>
    <t>21. Youth Facilities</t>
    <phoneticPr fontId="36" type="noConversion"/>
  </si>
  <si>
    <t>Pohang</t>
    <phoneticPr fontId="58" type="noConversion"/>
  </si>
  <si>
    <t>Gyeongju</t>
    <phoneticPr fontId="58" type="noConversion"/>
  </si>
  <si>
    <t>Gimcheon</t>
    <phoneticPr fontId="58" type="noConversion"/>
  </si>
  <si>
    <t>Andong</t>
    <phoneticPr fontId="58" type="noConversion"/>
  </si>
  <si>
    <t>Gumi</t>
    <phoneticPr fontId="58" type="noConversion"/>
  </si>
  <si>
    <t>Yeongju</t>
    <phoneticPr fontId="58" type="noConversion"/>
  </si>
  <si>
    <t>Yeongcheon</t>
    <phoneticPr fontId="58" type="noConversion"/>
  </si>
  <si>
    <t>Sangju</t>
    <phoneticPr fontId="58" type="noConversion"/>
  </si>
  <si>
    <t>Mungyeong</t>
    <phoneticPr fontId="58" type="noConversion"/>
  </si>
  <si>
    <t>Gyeongsan</t>
    <phoneticPr fontId="58" type="noConversion"/>
  </si>
  <si>
    <t>Gunwi</t>
    <phoneticPr fontId="58" type="noConversion"/>
  </si>
  <si>
    <t>Uiseong</t>
    <phoneticPr fontId="58" type="noConversion"/>
  </si>
  <si>
    <t>Cheongsong</t>
    <phoneticPr fontId="58" type="noConversion"/>
  </si>
  <si>
    <t>Yeongyang</t>
    <phoneticPr fontId="58" type="noConversion"/>
  </si>
  <si>
    <t>Yeongdeok</t>
    <phoneticPr fontId="58" type="noConversion"/>
  </si>
  <si>
    <t>Cheongdo</t>
    <phoneticPr fontId="58" type="noConversion"/>
  </si>
  <si>
    <t>Goryeong</t>
    <phoneticPr fontId="58" type="noConversion"/>
  </si>
  <si>
    <t>Seongju</t>
    <phoneticPr fontId="58" type="noConversion"/>
  </si>
  <si>
    <t>Chilgok</t>
    <phoneticPr fontId="58" type="noConversion"/>
  </si>
  <si>
    <t>Yecheon</t>
    <phoneticPr fontId="58" type="noConversion"/>
  </si>
  <si>
    <t>Bonghwa</t>
    <phoneticPr fontId="58" type="noConversion"/>
  </si>
  <si>
    <t>Uljin</t>
    <phoneticPr fontId="58" type="noConversion"/>
  </si>
  <si>
    <t>Ulleung</t>
    <phoneticPr fontId="58" type="noConversion"/>
  </si>
  <si>
    <t xml:space="preserve">        고등교육기관(전문대학, 대학, 교육대학, 산업대학, 각종학교, 기능대학, 일반대학원)의 진학, 취업, 입대자는 </t>
    <phoneticPr fontId="36" type="noConversion"/>
  </si>
  <si>
    <t xml:space="preserve">     고등교육기관(전문대학, 대학, 교육대학, 산업대학, 각종학교, 기능대학, 일반대학원)의 진학, 취업, 입대자는 </t>
    <phoneticPr fontId="36" type="noConversion"/>
  </si>
  <si>
    <t>16. 박물관</t>
    <phoneticPr fontId="36" type="noConversion"/>
  </si>
  <si>
    <t>16. Museums</t>
    <phoneticPr fontId="36" type="noConversion"/>
  </si>
  <si>
    <t>Unit : person, piece</t>
    <phoneticPr fontId="58" type="noConversion"/>
  </si>
  <si>
    <t>입장자
Entrants</t>
    <phoneticPr fontId="58" type="noConversion"/>
  </si>
  <si>
    <t>소장품 (점)  Museum piece</t>
    <phoneticPr fontId="58" type="noConversion"/>
  </si>
  <si>
    <t>Year &amp; Museums</t>
    <phoneticPr fontId="58" type="noConversion"/>
  </si>
  <si>
    <t>금속
Metal</t>
    <phoneticPr fontId="58" type="noConversion"/>
  </si>
  <si>
    <t>토제 Earthen ware</t>
    <phoneticPr fontId="58" type="noConversion"/>
  </si>
  <si>
    <t>도자기ceramics</t>
    <phoneticPr fontId="58" type="noConversion"/>
  </si>
  <si>
    <t>석
Stone</t>
    <phoneticPr fontId="58" type="noConversion"/>
  </si>
  <si>
    <t>유리보석 Glass and Gem </t>
    <phoneticPr fontId="58" type="noConversion"/>
  </si>
  <si>
    <t>초제
Plant materials</t>
    <phoneticPr fontId="58" type="noConversion"/>
  </si>
  <si>
    <t>나무
Wood</t>
    <phoneticPr fontId="58" type="noConversion"/>
  </si>
  <si>
    <t>골각패갑 Bone and shell</t>
    <phoneticPr fontId="58" type="noConversion"/>
  </si>
  <si>
    <t>지
Paper</t>
    <phoneticPr fontId="58" type="noConversion"/>
  </si>
  <si>
    <t>피모
Leather and Feather</t>
    <phoneticPr fontId="58" type="noConversion"/>
  </si>
  <si>
    <t>사직
 Costume and textiles</t>
    <phoneticPr fontId="58" type="noConversion"/>
  </si>
  <si>
    <t>종자
Seed</t>
    <phoneticPr fontId="58" type="noConversion"/>
  </si>
  <si>
    <t>기타
Other</t>
    <phoneticPr fontId="58" type="noConversion"/>
  </si>
  <si>
    <t>경주버드파크</t>
    <phoneticPr fontId="36" type="noConversion"/>
  </si>
  <si>
    <t>Andong Folk Museum</t>
    <phoneticPr fontId="36" type="noConversion"/>
  </si>
  <si>
    <t>옥진각</t>
    <phoneticPr fontId="36" type="noConversion"/>
  </si>
  <si>
    <t>하회세계탈박물관</t>
    <phoneticPr fontId="36" type="noConversion"/>
  </si>
  <si>
    <t>경상북도독립운동기념관</t>
    <phoneticPr fontId="36" type="noConversion"/>
  </si>
  <si>
    <t>Gyeongsangbuk-do Independence Movement Memorial</t>
    <phoneticPr fontId="36" type="noConversion"/>
  </si>
  <si>
    <t>Confucian Culture Museum</t>
    <phoneticPr fontId="36" type="noConversion"/>
  </si>
  <si>
    <t>금오민속박물관</t>
    <phoneticPr fontId="36" type="noConversion"/>
  </si>
  <si>
    <t>Insam Museum</t>
    <phoneticPr fontId="36" type="noConversion"/>
  </si>
  <si>
    <t>Buseoksa Museum</t>
    <phoneticPr fontId="36" type="noConversion"/>
  </si>
  <si>
    <t>상주박물관</t>
    <phoneticPr fontId="36" type="noConversion"/>
  </si>
  <si>
    <t>Sangju Museum</t>
    <phoneticPr fontId="36" type="noConversion"/>
  </si>
  <si>
    <t>주 : 2008년 자료부터 서식 변경(소장품 분류 변경)</t>
    <phoneticPr fontId="58" type="noConversion"/>
  </si>
  <si>
    <t>16. 박물관(계속)</t>
    <phoneticPr fontId="36" type="noConversion"/>
  </si>
  <si>
    <t>16. Museums(Cont'd)</t>
    <phoneticPr fontId="36" type="noConversion"/>
  </si>
  <si>
    <t>Unit : person, piece</t>
    <phoneticPr fontId="58" type="noConversion"/>
  </si>
  <si>
    <t>입장자
Entrants</t>
    <phoneticPr fontId="58" type="noConversion"/>
  </si>
  <si>
    <t>금속
Metal</t>
    <phoneticPr fontId="58" type="noConversion"/>
  </si>
  <si>
    <t>토제 Earthen ware</t>
    <phoneticPr fontId="58" type="noConversion"/>
  </si>
  <si>
    <t>상주자전거박물관</t>
    <phoneticPr fontId="36" type="noConversion"/>
  </si>
  <si>
    <t>Bicycle  Museum</t>
    <phoneticPr fontId="36" type="noConversion"/>
  </si>
  <si>
    <t>Hamchang Museum</t>
    <phoneticPr fontId="36" type="noConversion"/>
  </si>
  <si>
    <t>Korean Cyber Nature History 
 Museum</t>
    <phoneticPr fontId="36" type="noConversion"/>
  </si>
  <si>
    <t>대구가톨릭대학교 
역사박물관</t>
    <phoneticPr fontId="36" type="noConversion"/>
  </si>
  <si>
    <t>Cathoric Uni. Of Daegu Museum</t>
    <phoneticPr fontId="36" type="noConversion"/>
  </si>
  <si>
    <t>Uiseong Jomunguk Museum</t>
    <phoneticPr fontId="36" type="noConversion"/>
  </si>
  <si>
    <t>사촌마을자료관</t>
    <phoneticPr fontId="36" type="noConversion"/>
  </si>
  <si>
    <t>Sachon Village Museum</t>
    <phoneticPr fontId="36" type="noConversion"/>
  </si>
  <si>
    <t>대가야박물관
(우륵박물관 포함)</t>
    <phoneticPr fontId="36" type="noConversion"/>
  </si>
  <si>
    <t>경북과학대학교박물관</t>
    <phoneticPr fontId="36" type="noConversion"/>
  </si>
  <si>
    <t>용문사성보유물관</t>
    <phoneticPr fontId="36" type="noConversion"/>
  </si>
  <si>
    <t>Dokdo Museum</t>
    <phoneticPr fontId="36" type="noConversion"/>
  </si>
  <si>
    <t>주 : 2008년 자료부터 서식 변경(소장품 분류 변경)</t>
    <phoneticPr fontId="58" type="noConversion"/>
  </si>
  <si>
    <t>16. 박물관(계속)</t>
    <phoneticPr fontId="36" type="noConversion"/>
  </si>
  <si>
    <t>운강이강년기념관</t>
    <phoneticPr fontId="36" type="noConversion"/>
  </si>
  <si>
    <t>문경자연생태박물관</t>
    <phoneticPr fontId="36" type="noConversion"/>
  </si>
  <si>
    <t>Mungyeong Ecological Museum</t>
    <phoneticPr fontId="36" type="noConversion"/>
  </si>
  <si>
    <t>삼성현역사문화관</t>
    <phoneticPr fontId="36" type="noConversion"/>
  </si>
  <si>
    <t>Samseonghyeon History And Culture Museum</t>
    <phoneticPr fontId="36" type="noConversion"/>
  </si>
  <si>
    <t>예천박물관</t>
    <phoneticPr fontId="36" type="noConversion"/>
  </si>
  <si>
    <t>Yecheon Museum</t>
    <phoneticPr fontId="36" type="noConversion"/>
  </si>
  <si>
    <t>경주테디베어박물관</t>
    <phoneticPr fontId="36" type="noConversion"/>
  </si>
  <si>
    <t>Teddy Bear Museum</t>
    <phoneticPr fontId="36" type="noConversion"/>
  </si>
  <si>
    <t>한국대중음악박물관</t>
    <phoneticPr fontId="36" type="noConversion"/>
  </si>
  <si>
    <t>K Pop Museum</t>
    <phoneticPr fontId="36" type="noConversion"/>
  </si>
  <si>
    <t>잉카마야박물관</t>
    <phoneticPr fontId="36" type="noConversion"/>
  </si>
  <si>
    <t>Maya Inca Museum</t>
    <phoneticPr fontId="36" type="noConversion"/>
  </si>
  <si>
    <t>경산공룡박물관</t>
    <phoneticPr fontId="36" type="noConversion"/>
  </si>
  <si>
    <t>Kyungsan Dino Museum</t>
    <phoneticPr fontId="36" type="noConversion"/>
  </si>
  <si>
    <t>위덕대학교박물관</t>
    <phoneticPr fontId="36" type="noConversion"/>
  </si>
  <si>
    <t>Uiduk Uni. Museum</t>
    <phoneticPr fontId="36" type="noConversion"/>
  </si>
  <si>
    <t>청소년수련시설
Youth center</t>
    <phoneticPr fontId="58" type="noConversion"/>
  </si>
  <si>
    <t>Middle School</t>
    <phoneticPr fontId="36" type="noConversion"/>
  </si>
  <si>
    <t>General High School</t>
    <phoneticPr fontId="36" type="noConversion"/>
  </si>
  <si>
    <t>건물면적
Building
 area</t>
    <phoneticPr fontId="58" type="noConversion"/>
  </si>
  <si>
    <t>건물면적
Building 
area</t>
    <phoneticPr fontId="58" type="noConversion"/>
  </si>
  <si>
    <t>건물면적
Building area</t>
    <phoneticPr fontId="58" type="noConversion"/>
  </si>
  <si>
    <t>건물면적
Building
area</t>
    <phoneticPr fontId="58" type="noConversion"/>
  </si>
  <si>
    <t>대구가톨릭대학교</t>
    <phoneticPr fontId="58" type="noConversion"/>
  </si>
  <si>
    <t>Daegu Catholic University</t>
    <phoneticPr fontId="58" type="noConversion"/>
  </si>
  <si>
    <t xml:space="preserve">Daegu Arts University </t>
    <phoneticPr fontId="58" type="noConversion"/>
  </si>
  <si>
    <t>Daegu University of Foreign Studies</t>
    <phoneticPr fontId="58" type="noConversion"/>
  </si>
  <si>
    <t>Daeshin University</t>
    <phoneticPr fontId="58" type="noConversion"/>
  </si>
  <si>
    <t>Dongguk University Gyeongju</t>
    <phoneticPr fontId="58" type="noConversion"/>
  </si>
  <si>
    <t>DongYang University</t>
    <phoneticPr fontId="58" type="noConversion"/>
  </si>
  <si>
    <t>Youngnam Theological University &amp; Seminary</t>
    <phoneticPr fontId="58" type="noConversion"/>
  </si>
  <si>
    <t>Uiduk University</t>
    <phoneticPr fontId="58" type="noConversion"/>
  </si>
  <si>
    <t>Pohang University of Science and Technology</t>
    <phoneticPr fontId="58" type="noConversion"/>
  </si>
  <si>
    <t>박사
DD course</t>
    <phoneticPr fontId="58" type="noConversion"/>
  </si>
  <si>
    <t>석사과정학생수
Students in 
MD Course</t>
    <phoneticPr fontId="58" type="noConversion"/>
  </si>
  <si>
    <t>박사과정학생수
Students in 
DD Course</t>
    <phoneticPr fontId="58" type="noConversion"/>
  </si>
  <si>
    <t>석사
과정
MD course</t>
    <phoneticPr fontId="58" type="noConversion"/>
  </si>
  <si>
    <t>박사
과정
DD course</t>
    <phoneticPr fontId="58" type="noConversion"/>
  </si>
  <si>
    <t>금오공과대학교 대학원</t>
    <phoneticPr fontId="63" type="noConversion"/>
  </si>
  <si>
    <t>Gyeong An Theological Graduate University</t>
    <phoneticPr fontId="63" type="noConversion"/>
  </si>
  <si>
    <t>Kyungwoon University Graduate School</t>
    <phoneticPr fontId="63" type="noConversion"/>
  </si>
  <si>
    <t>Graduate School, Gyeongju University</t>
    <phoneticPr fontId="63" type="noConversion"/>
  </si>
  <si>
    <t>Catholic University of Daegu Graduate School</t>
    <phoneticPr fontId="63" type="noConversion"/>
  </si>
  <si>
    <t>Daeshin University Graduate School</t>
    <phoneticPr fontId="63" type="noConversion"/>
  </si>
  <si>
    <t>Dongguk University Graduate School</t>
    <phoneticPr fontId="63" type="noConversion"/>
  </si>
  <si>
    <t>Andong National University Graduate School</t>
    <phoneticPr fontId="63" type="noConversion"/>
  </si>
  <si>
    <t>Graduate School of Youngnam Theological University &amp; Seminary</t>
    <phoneticPr fontId="63" type="noConversion"/>
  </si>
  <si>
    <t>The Graduate School of Uiduk University</t>
    <phoneticPr fontId="63" type="noConversion"/>
  </si>
  <si>
    <t>Gimcheon University Graduate School</t>
    <phoneticPr fontId="63" type="noConversion"/>
  </si>
  <si>
    <t>학교수
No. of
Schools</t>
    <phoneticPr fontId="58" type="noConversion"/>
  </si>
  <si>
    <t>학급수
No. of
Classes</t>
    <phoneticPr fontId="58" type="noConversion"/>
  </si>
  <si>
    <t>적령아동
Children of schooling</t>
    <phoneticPr fontId="58" type="noConversion"/>
  </si>
  <si>
    <t>도서
Books</t>
    <phoneticPr fontId="58" type="noConversion"/>
  </si>
  <si>
    <t>직원수  Staffs</t>
    <phoneticPr fontId="58" type="noConversion"/>
  </si>
  <si>
    <t>도자기Ceramics</t>
    <phoneticPr fontId="58" type="noConversion"/>
  </si>
  <si>
    <t>기타
Others</t>
    <phoneticPr fontId="58" type="noConversion"/>
  </si>
  <si>
    <t>The POSCO museum</t>
    <phoneticPr fontId="36" type="noConversion"/>
  </si>
  <si>
    <t>Jikji Museum of Buddhist arts</t>
    <phoneticPr fontId="36" type="noConversion"/>
  </si>
  <si>
    <t>The Traditional Culture Contents Museum</t>
    <phoneticPr fontId="36" type="noConversion"/>
  </si>
  <si>
    <t>소수박물관</t>
    <phoneticPr fontId="36" type="noConversion"/>
  </si>
  <si>
    <t>은해사성보박물관</t>
    <phoneticPr fontId="36" type="noConversion"/>
  </si>
  <si>
    <t>부석사성보박물관</t>
    <phoneticPr fontId="36" type="noConversion"/>
  </si>
  <si>
    <t>Museum of Old Roads</t>
    <phoneticPr fontId="36" type="noConversion"/>
  </si>
  <si>
    <t>Mungyeong Ceramic Museum</t>
    <phoneticPr fontId="36" type="noConversion"/>
  </si>
  <si>
    <t>Ungang Leegangnyeon Memorial</t>
    <phoneticPr fontId="36" type="noConversion"/>
  </si>
  <si>
    <t>교향악단
Municipal Symphony Orchestra</t>
    <phoneticPr fontId="58" type="noConversion"/>
  </si>
  <si>
    <t>국악단
 Korean Classical Orchestra</t>
    <phoneticPr fontId="58" type="noConversion"/>
  </si>
  <si>
    <t>지역문화복지시설
Local Culture and welfare facilities</t>
    <phoneticPr fontId="58" type="noConversion"/>
  </si>
  <si>
    <t>롤러스케이트장
roller-skating rink</t>
    <phoneticPr fontId="36" type="noConversion"/>
  </si>
  <si>
    <r>
      <t>면적</t>
    </r>
    <r>
      <rPr>
        <vertAlign val="superscript"/>
        <sz val="9"/>
        <rFont val="돋움"/>
        <family val="3"/>
        <charset val="129"/>
      </rPr>
      <t xml:space="preserve">1)
</t>
    </r>
    <r>
      <rPr>
        <sz val="9"/>
        <rFont val="돋움"/>
        <family val="3"/>
        <charset val="129"/>
      </rPr>
      <t>Area</t>
    </r>
    <phoneticPr fontId="36" type="noConversion"/>
  </si>
  <si>
    <t>Pohang</t>
    <phoneticPr fontId="36" type="noConversion"/>
  </si>
  <si>
    <t>Pohang</t>
    <phoneticPr fontId="36" type="noConversion"/>
  </si>
  <si>
    <t>자료 : 경상북도 교육청, 「교육기본통계」한국교육개발원</t>
    <phoneticPr fontId="58" type="noConversion"/>
  </si>
  <si>
    <t>상주</t>
    <phoneticPr fontId="36" type="noConversion"/>
  </si>
  <si>
    <t>경산</t>
    <phoneticPr fontId="36" type="noConversion"/>
  </si>
  <si>
    <t>의성</t>
    <phoneticPr fontId="36" type="noConversion"/>
  </si>
  <si>
    <t>포항</t>
    <phoneticPr fontId="36" type="noConversion"/>
  </si>
  <si>
    <t>경주</t>
    <phoneticPr fontId="36" type="noConversion"/>
  </si>
  <si>
    <t>김천</t>
    <phoneticPr fontId="36" type="noConversion"/>
  </si>
  <si>
    <t>안동</t>
    <phoneticPr fontId="36" type="noConversion"/>
  </si>
  <si>
    <t>구미</t>
    <phoneticPr fontId="36" type="noConversion"/>
  </si>
  <si>
    <t>영주</t>
    <phoneticPr fontId="36" type="noConversion"/>
  </si>
  <si>
    <t>영천</t>
    <phoneticPr fontId="36" type="noConversion"/>
  </si>
  <si>
    <t>문경</t>
    <phoneticPr fontId="36" type="noConversion"/>
  </si>
  <si>
    <t>청송</t>
    <phoneticPr fontId="36" type="noConversion"/>
  </si>
  <si>
    <t>영양</t>
    <phoneticPr fontId="36" type="noConversion"/>
  </si>
  <si>
    <t>청도</t>
    <phoneticPr fontId="36" type="noConversion"/>
  </si>
  <si>
    <t>고령</t>
    <phoneticPr fontId="36" type="noConversion"/>
  </si>
  <si>
    <t>예천</t>
    <phoneticPr fontId="36" type="noConversion"/>
  </si>
  <si>
    <t>봉화</t>
    <phoneticPr fontId="36" type="noConversion"/>
  </si>
  <si>
    <t>울진</t>
    <phoneticPr fontId="36" type="noConversion"/>
  </si>
  <si>
    <t>울릉</t>
    <phoneticPr fontId="36" type="noConversion"/>
  </si>
  <si>
    <t>칠곡</t>
    <phoneticPr fontId="36" type="noConversion"/>
  </si>
  <si>
    <t xml:space="preserve"> - 경산시립장산도서관</t>
    <phoneticPr fontId="62" type="noConversion"/>
  </si>
  <si>
    <t>자료 : 문화산업과</t>
    <phoneticPr fontId="62" type="noConversion"/>
  </si>
  <si>
    <t>자료 :  시군</t>
    <phoneticPr fontId="58" type="noConversion"/>
  </si>
  <si>
    <t xml:space="preserve">Source : Si &amp; Gun </t>
    <phoneticPr fontId="36" type="noConversion"/>
  </si>
  <si>
    <t>국립등대박물관</t>
    <phoneticPr fontId="36" type="noConversion"/>
  </si>
  <si>
    <t>포항</t>
    <phoneticPr fontId="36" type="noConversion"/>
  </si>
  <si>
    <t>경주</t>
    <phoneticPr fontId="36" type="noConversion"/>
  </si>
  <si>
    <t xml:space="preserve">      2015년 부터 "가대용 교실수" 조사항목에서 제외</t>
    <phoneticPr fontId="36" type="noConversion"/>
  </si>
  <si>
    <t xml:space="preserve">      2018년 부터 "신입원아수" 항목추가</t>
    <phoneticPr fontId="36" type="noConversion"/>
  </si>
  <si>
    <t xml:space="preserve">        2016년부터 "김천과학대학"→"경북보건대학교"로 명칭변경, "김천대학교" 폐교, 2018년 대구미래대학교 폐교이나 졸업자 존재</t>
    <phoneticPr fontId="36" type="noConversion"/>
  </si>
  <si>
    <t>주 : 2014년 자료부터 경북대학교(상주캠퍼스)는 폐교로 삭제, 2018년 2월 28일 대구외국어대학교 폐교</t>
    <phoneticPr fontId="58" type="noConversion"/>
  </si>
  <si>
    <t xml:space="preserve">      2014년 자료부터 "남", "여" 항목 추가</t>
    <phoneticPr fontId="36" type="noConversion"/>
  </si>
  <si>
    <t xml:space="preserve">      2011년 자료부터 서식변경(학원수 "소계"항목 추가, 사설학원 "사무실수"항목 추가)</t>
    <phoneticPr fontId="36" type="noConversion"/>
  </si>
  <si>
    <t xml:space="preserve">      2013년 자료부터 사설학원 서식변경(수강자수, 강사수 합계만 조사, 이수자수, 실험실습실, 사무실 항목 삭제)</t>
    <phoneticPr fontId="36" type="noConversion"/>
  </si>
  <si>
    <t xml:space="preserve">      2011년 자료부터 서식변경(학원수 "소계"항목 추가, 사설학원 "사무실수"항목 추가)</t>
    <phoneticPr fontId="36" type="noConversion"/>
  </si>
  <si>
    <t xml:space="preserve">      1) 인건비, 자료구입비, 기타운영비 합계</t>
    <phoneticPr fontId="36" type="noConversion"/>
  </si>
  <si>
    <t>별도의 자료실을 운영하고 있지 않으므로 삭제하는것이 맞을거 같음.</t>
    <phoneticPr fontId="62" type="noConversion"/>
  </si>
  <si>
    <t>ⅩⅣ. Education and Culture / 711</t>
    <phoneticPr fontId="58" type="noConversion"/>
  </si>
  <si>
    <t>712 / ⅩⅣ. 교육 및 문화</t>
    <phoneticPr fontId="58" type="noConversion"/>
  </si>
  <si>
    <t>ⅩⅣ. Education and Culture / 713</t>
    <phoneticPr fontId="58" type="noConversion"/>
  </si>
  <si>
    <t>714 / ⅩⅣ. 교육 및 문화</t>
    <phoneticPr fontId="58" type="noConversion"/>
  </si>
  <si>
    <t>716 / ⅩⅣ. 교육 및 문화</t>
    <phoneticPr fontId="58" type="noConversion"/>
  </si>
  <si>
    <t>ⅩⅣ. Education and Culture / 717</t>
    <phoneticPr fontId="58" type="noConversion"/>
  </si>
  <si>
    <t>ⅩⅣ. Education and Culture / 705</t>
    <phoneticPr fontId="58" type="noConversion"/>
  </si>
  <si>
    <t>710 / ⅩⅣ. 교육 및 문화</t>
    <phoneticPr fontId="58" type="noConversion"/>
  </si>
  <si>
    <t>ⅩⅣ. Education and Culture / 715</t>
    <phoneticPr fontId="58" type="noConversion"/>
  </si>
  <si>
    <t xml:space="preserve">      2019. 4. 1 현재 기준임.</t>
    <phoneticPr fontId="36" type="noConversion"/>
  </si>
  <si>
    <t>4-1．중학교(사립)</t>
    <phoneticPr fontId="58" type="noConversion"/>
  </si>
  <si>
    <t>주 : 2009년 자료부터 서식변경(항목추가 "연속간행물", 항목세분 "연간열람책수", "연간대출책수"), 전자도서 제외, 
      직원수는 정규직원만 포함.</t>
    <phoneticPr fontId="62" type="noConversion"/>
  </si>
  <si>
    <t>주 : 2009년 자료부터 서식변경(항목추가 영화관의 "스크린수") 
      2016년 자료부터 서식변경(지역문화복지설,"청소년수련시설")</t>
    <phoneticPr fontId="62" type="noConversion"/>
  </si>
  <si>
    <t>자료 : 「교육기본통계연보」이외의 각 대학자료를 수집하여 대학별로 작성, 교지는 대지와 체육장의 합계, 건물은 보통 및 특별교실, 
          관리실, 기타의 합계, 교원수는 전임교원, 사무직원수 : 계약직 제외</t>
    <phoneticPr fontId="58" type="noConversion"/>
  </si>
  <si>
    <t xml:space="preserve">      2014년 자료부터 "남", "여" 항목 추가</t>
    <phoneticPr fontId="36" type="noConversion"/>
  </si>
  <si>
    <t>Unit : number, person</t>
    <phoneticPr fontId="58" type="noConversion"/>
  </si>
  <si>
    <t>Unit : number, person</t>
    <phoneticPr fontId="36" type="noConversion"/>
  </si>
  <si>
    <t xml:space="preserve">      2016년 수료자수는 졸업원아수임.(2015년까지 수료자수는 수료원아 및 졸업원아수)</t>
    <phoneticPr fontId="36" type="noConversion"/>
  </si>
  <si>
    <t>자료 : 경상북도교육청</t>
    <phoneticPr fontId="36" type="noConversion"/>
  </si>
  <si>
    <t>소년·소녀 합창단
Boys and girls Choral groups</t>
    <phoneticPr fontId="58" type="noConversion"/>
  </si>
  <si>
    <t>소년·소녀 관현악단
Boys and girls Orchestra</t>
    <phoneticPr fontId="58" type="noConversion"/>
  </si>
  <si>
    <t>나. Reported · Registered Sports Facilities</t>
    <phoneticPr fontId="36" type="noConversion"/>
  </si>
  <si>
    <t xml:space="preserve">      2019. 4. 1 현재 기준임. </t>
    <phoneticPr fontId="36" type="noConversion"/>
  </si>
  <si>
    <t>주 : 2019년 부터 항목명수정</t>
    <phoneticPr fontId="58" type="noConversion"/>
  </si>
  <si>
    <t>주 : 2019년 부터 항목명수정</t>
    <phoneticPr fontId="58" type="noConversion"/>
  </si>
  <si>
    <t>교실수
Number of
 classrooms</t>
    <phoneticPr fontId="58" type="noConversion"/>
  </si>
  <si>
    <t xml:space="preserve">직원수 
Clerical Staffs
</t>
    <phoneticPr fontId="58" type="noConversion"/>
  </si>
  <si>
    <t>직 원 수
Clerical staffs</t>
    <phoneticPr fontId="58" type="noConversion"/>
  </si>
  <si>
    <t>정규
Regular</t>
    <phoneticPr fontId="36" type="noConversion"/>
  </si>
  <si>
    <t>-</t>
    <phoneticPr fontId="36" type="noConversion"/>
  </si>
  <si>
    <t>2018</t>
  </si>
  <si>
    <t>신입원아수
New Entrants</t>
    <phoneticPr fontId="36" type="noConversion"/>
  </si>
  <si>
    <t xml:space="preserve">주 : 2019년 부터 항목명, 영문명, 항목추가 </t>
    <phoneticPr fontId="36" type="noConversion"/>
  </si>
  <si>
    <t xml:space="preserve">주 : 2019년 부터 항목명, 영문명, 항목추가 </t>
    <phoneticPr fontId="36" type="noConversion"/>
  </si>
  <si>
    <t>직원수
Clerical staffs</t>
    <phoneticPr fontId="58" type="noConversion"/>
  </si>
  <si>
    <t>진학자
Advancement into Higher Schooling</t>
    <phoneticPr fontId="58" type="noConversion"/>
  </si>
  <si>
    <t>교지면적
School Site</t>
    <phoneticPr fontId="58" type="noConversion"/>
  </si>
  <si>
    <t>교실수
No.of
Classrooms</t>
    <phoneticPr fontId="58" type="noConversion"/>
  </si>
  <si>
    <t>입학자
New Entrants</t>
    <phoneticPr fontId="36" type="noConversion"/>
  </si>
  <si>
    <t xml:space="preserve">주 : 2019년 부터 항목명 수정, 영문명 수정, 항목 추가 </t>
    <phoneticPr fontId="36" type="noConversion"/>
  </si>
  <si>
    <t>교실수
No. of
Classrooms</t>
    <phoneticPr fontId="58" type="noConversion"/>
  </si>
  <si>
    <t>직원수 Clerical Staffs</t>
    <phoneticPr fontId="58" type="noConversion"/>
  </si>
  <si>
    <t>졸업후상황
The situation after Graduating</t>
    <phoneticPr fontId="58" type="noConversion"/>
  </si>
  <si>
    <t>입학상황
Admission of Freshmen</t>
    <phoneticPr fontId="58" type="noConversion"/>
  </si>
  <si>
    <t>자료 : 경상북도 교육청, 2008년 자료부터 서식 변경</t>
    <phoneticPr fontId="36" type="noConversion"/>
  </si>
  <si>
    <t>교실수
No. of
Classrooms</t>
    <phoneticPr fontId="58" type="noConversion"/>
  </si>
  <si>
    <t>직원수 Clerical Staffs</t>
    <phoneticPr fontId="58" type="noConversion"/>
  </si>
  <si>
    <t>입학상황
Admission of Freshmen</t>
    <phoneticPr fontId="36" type="noConversion"/>
  </si>
  <si>
    <t>입학상황
Admission of Freshmen</t>
    <phoneticPr fontId="36" type="noConversion"/>
  </si>
  <si>
    <t>교지면적
School Site</t>
    <phoneticPr fontId="58" type="noConversion"/>
  </si>
  <si>
    <t>입 학
정 원
Freshmen Quota</t>
    <phoneticPr fontId="58" type="noConversion"/>
  </si>
  <si>
    <t>입 학
정 원
Freshmen Quota</t>
    <phoneticPr fontId="58" type="noConversion"/>
  </si>
  <si>
    <t>진학자
Advancement into Higher Schooling</t>
    <phoneticPr fontId="58" type="noConversion"/>
  </si>
  <si>
    <t>진학자
Advancement into Higher Schooling</t>
    <phoneticPr fontId="58" type="noConversion"/>
  </si>
  <si>
    <t>입학상황
Admission of Freshmen</t>
    <phoneticPr fontId="36" type="noConversion"/>
  </si>
  <si>
    <t>교실수
No. of classrooms</t>
    <phoneticPr fontId="58" type="noConversion"/>
  </si>
  <si>
    <t>9. 전문대학</t>
    <phoneticPr fontId="36" type="noConversion"/>
  </si>
  <si>
    <t>9. Junior College</t>
    <phoneticPr fontId="58" type="noConversion"/>
  </si>
  <si>
    <t>9. 전문대학(계속)</t>
    <phoneticPr fontId="58" type="noConversion"/>
  </si>
  <si>
    <t>9. Junior College(Cont'd)</t>
    <phoneticPr fontId="58" type="noConversion"/>
  </si>
  <si>
    <t>단위 :개, 명, ㎡</t>
    <phoneticPr fontId="36" type="noConversion"/>
  </si>
  <si>
    <t>Unit : number, person, ㎡</t>
    <phoneticPr fontId="58" type="noConversion"/>
  </si>
  <si>
    <t>Unit : number, person, ㎡</t>
    <phoneticPr fontId="58" type="noConversion"/>
  </si>
  <si>
    <t>직원수 Clerical Staffs</t>
    <phoneticPr fontId="58" type="noConversion"/>
  </si>
  <si>
    <t>입학상황
Admission of Freshmen</t>
    <phoneticPr fontId="58" type="noConversion"/>
  </si>
  <si>
    <t>지원자수
Applicants</t>
    <phoneticPr fontId="58" type="noConversion"/>
  </si>
  <si>
    <t>교육기본시설면적
(Areas of Basic Educational Facility)</t>
    <phoneticPr fontId="58" type="noConversion"/>
  </si>
  <si>
    <t>단위 : 개, 명, ㎡</t>
    <phoneticPr fontId="58" type="noConversion"/>
  </si>
  <si>
    <t>직원수
 Clerical staffs</t>
    <phoneticPr fontId="58" type="noConversion"/>
  </si>
  <si>
    <t>입대자
Military served</t>
    <phoneticPr fontId="58" type="noConversion"/>
  </si>
  <si>
    <t>지원자수
Applicants</t>
    <phoneticPr fontId="58" type="noConversion"/>
  </si>
  <si>
    <t>학교수
No. of schools</t>
    <phoneticPr fontId="58" type="noConversion"/>
  </si>
  <si>
    <t>학교수
No. of
Schools</t>
    <phoneticPr fontId="58" type="noConversion"/>
  </si>
  <si>
    <t>직원수
Clerical staffs</t>
    <phoneticPr fontId="58" type="noConversion"/>
  </si>
  <si>
    <t>적령아동
Children of Schooling Age</t>
    <phoneticPr fontId="58" type="noConversion"/>
  </si>
  <si>
    <t>조기입학 신청자
Applicant for Earlier Entrant</t>
    <phoneticPr fontId="58" type="noConversion"/>
  </si>
  <si>
    <t xml:space="preserve">      2019년 자료부터 영문명수정, 항목명 변경</t>
    <phoneticPr fontId="36" type="noConversion"/>
  </si>
  <si>
    <t>학교교과 교습학원 
School Curriculum Education and Training Institute</t>
    <phoneticPr fontId="58" type="noConversion"/>
  </si>
  <si>
    <t>열람실수
Reading Rooms</t>
    <phoneticPr fontId="58" type="noConversion"/>
  </si>
  <si>
    <t>국제화
International Practical Affairs</t>
    <phoneticPr fontId="58" type="noConversion"/>
  </si>
  <si>
    <t>특수교육
Special Education</t>
    <phoneticPr fontId="58" type="noConversion"/>
  </si>
  <si>
    <t>국제화
International Practical Affairs</t>
    <phoneticPr fontId="58" type="noConversion"/>
  </si>
  <si>
    <t xml:space="preserve"> 정원 
T.O</t>
    <phoneticPr fontId="58" type="noConversion"/>
  </si>
  <si>
    <t>단위 : 개소, ㎡</t>
    <phoneticPr fontId="36" type="noConversion"/>
  </si>
  <si>
    <t>Unit : number, ㎡</t>
    <phoneticPr fontId="36" type="noConversion"/>
  </si>
  <si>
    <t>9. 전문대학</t>
    <phoneticPr fontId="58" type="noConversion"/>
  </si>
  <si>
    <t xml:space="preserve">      2) 교실수는 일반교실, 교과교실, 특별교실, 수준별교실을 포함. (2015년 이전자료는 일반교실수임)
      3) 대학교의 경우 분교 및 캠퍼스를 총학교수에서 제외하였음.(가야대학교 제2캠퍼스, 동국대학교 분교)
      4) 교육대학 미존재</t>
    <phoneticPr fontId="36" type="noConversion"/>
  </si>
  <si>
    <t xml:space="preserve">      2) 교실수는 일반교실, 교과교실, 특별교실, 수준별교실을 포함. (2015년 이전자료는 일반교실수임)
      3) 대학교의 경우 분교 및 캠퍼스를 총학교수에서 제외하였음.(가야대학교 제2캠퍼스, 동국대학교 분교)
      4) 교육대학 미존재</t>
    <phoneticPr fontId="36" type="noConversion"/>
  </si>
  <si>
    <t>재 취 원 아 수
Children readmitted</t>
    <phoneticPr fontId="58" type="noConversion"/>
  </si>
  <si>
    <t>졸업원아수
Children Graduated</t>
    <phoneticPr fontId="58" type="noConversion"/>
  </si>
  <si>
    <t>2. Kindergarten</t>
    <phoneticPr fontId="36" type="noConversion"/>
  </si>
  <si>
    <t>2. Kindergarten(Cont'd)</t>
    <phoneticPr fontId="58" type="noConversion"/>
  </si>
  <si>
    <t>가∙대용
Tempor-ary</t>
    <phoneticPr fontId="36" type="noConversion"/>
  </si>
  <si>
    <t>졸업후현황
The situation after Graduating</t>
    <phoneticPr fontId="58" type="noConversion"/>
  </si>
  <si>
    <t xml:space="preserve">      교지면적은 교사대지와 체육장의 합계, 건물은 보통 및 특별교실, 관리실, 기타의 합계임.</t>
    <phoneticPr fontId="36" type="noConversion"/>
  </si>
  <si>
    <t>3. Elementary School</t>
    <phoneticPr fontId="58" type="noConversion"/>
  </si>
  <si>
    <t>3. Elementary School(Cont'd)</t>
    <phoneticPr fontId="58" type="noConversion"/>
  </si>
  <si>
    <t xml:space="preserve">      교실수는 일반교실, 교과교실, 특별교실, 수준별교실을 포함. (2015년 이전자료는 일반교실수임)</t>
    <phoneticPr fontId="36" type="noConversion"/>
  </si>
  <si>
    <t xml:space="preserve">      교실수는 일반교실, 교과교실, 특별교실, 수준별교실을 포함. (2015년 이전자료는 일반교실수임)</t>
    <phoneticPr fontId="36" type="noConversion"/>
  </si>
  <si>
    <t>졸업후현황
The situation after Graduating</t>
    <phoneticPr fontId="58" type="noConversion"/>
  </si>
  <si>
    <t xml:space="preserve">      교실수는 일반교실, 교과교실, 특별교실, 수준별교실을 포함 (2015년 이전자료는 일반교실수임)</t>
  </si>
  <si>
    <t xml:space="preserve">      교실수는 일반교실, 교과교실, 특별교실, 수준별교실을 포함 (2015년 이전자료는 일반교실수임)</t>
    <phoneticPr fontId="36" type="noConversion"/>
  </si>
  <si>
    <t>4. Middle School(National · Public)</t>
    <phoneticPr fontId="58" type="noConversion"/>
  </si>
  <si>
    <t>4. Middle School(National · Public)(Cont'd)</t>
    <phoneticPr fontId="58" type="noConversion"/>
  </si>
  <si>
    <t>주 : 2019. 4. 1 현재 기준임.</t>
    <phoneticPr fontId="36" type="noConversion"/>
  </si>
  <si>
    <t>주 : 2019. 4. 1 현재 기준임.</t>
    <phoneticPr fontId="36" type="noConversion"/>
  </si>
  <si>
    <t>주 : 2019. 4. 1 현재 기준임.</t>
    <phoneticPr fontId="36" type="noConversion"/>
  </si>
  <si>
    <t xml:space="preserve">주 : 2019. 4. 1 현재 기준임. </t>
    <phoneticPr fontId="36" type="noConversion"/>
  </si>
  <si>
    <t>4-1. Middle School (Private)</t>
    <phoneticPr fontId="58" type="noConversion"/>
  </si>
  <si>
    <t>4-1. Middle School (Private)(Cont'd)</t>
    <phoneticPr fontId="58" type="noConversion"/>
  </si>
  <si>
    <t>졸업후현황
The stuation after Graduating</t>
    <phoneticPr fontId="58" type="noConversion"/>
  </si>
  <si>
    <t>6. Special-Purpose High School(National·Public)</t>
    <phoneticPr fontId="58" type="noConversion"/>
  </si>
  <si>
    <t>6. Special-Purpose High School(National·Public)(Cont'd)</t>
    <phoneticPr fontId="58" type="noConversion"/>
  </si>
  <si>
    <t xml:space="preserve">     교지면적은 교사대지와 체육장의 합계, 건물은 보통 및 특별교실, 관리실, 기타의 합계임.</t>
    <phoneticPr fontId="36" type="noConversion"/>
  </si>
  <si>
    <t xml:space="preserve">   「초·중등교육법 시행령」(개정, 2010. 6. 29)에 의거 일반고, 특수목적고, 특성화고, 자율고로 유형 변경</t>
    <phoneticPr fontId="36" type="noConversion"/>
  </si>
  <si>
    <t xml:space="preserve">     교실수는 일반교실, 교과교실, 특별교실, 수준별교실을 포함 (2015년 이전자료는 일반교실수임)</t>
    <phoneticPr fontId="36" type="noConversion"/>
  </si>
  <si>
    <t>6-1. Special-Purpose High School(Private)</t>
    <phoneticPr fontId="58" type="noConversion"/>
  </si>
  <si>
    <t>6-1. Special-Purpose High School(Private)(Cont'd)</t>
    <phoneticPr fontId="58" type="noConversion"/>
  </si>
  <si>
    <t>7-1. Specialized High School(Private)</t>
    <phoneticPr fontId="58" type="noConversion"/>
  </si>
  <si>
    <t>7-1. Specialized High School(Private)(Cont'd)</t>
    <phoneticPr fontId="58" type="noConversion"/>
  </si>
  <si>
    <t>7. Specialized High School(National·Public)</t>
    <phoneticPr fontId="58" type="noConversion"/>
  </si>
  <si>
    <t>7. Specialized High School(National·Public)(Cont'd)</t>
    <phoneticPr fontId="58" type="noConversion"/>
  </si>
  <si>
    <t>8. Autonomous High School(National·Public)</t>
    <phoneticPr fontId="58" type="noConversion"/>
  </si>
  <si>
    <t>8. Autonomous High School(National·Public)(Cont'd)</t>
    <phoneticPr fontId="58" type="noConversion"/>
  </si>
  <si>
    <t>8-1. Autonomous High School(Private)</t>
    <phoneticPr fontId="58" type="noConversion"/>
  </si>
  <si>
    <t>8-1. Autonomous High School(Private)(Cont'd)</t>
    <phoneticPr fontId="58" type="noConversion"/>
  </si>
  <si>
    <t xml:space="preserve">        졸업후 현황의 진학자,취업자,입대자는 취업통계연보 참고</t>
    <phoneticPr fontId="36" type="noConversion"/>
  </si>
  <si>
    <t>자료 :「교육기본통계연보」 이외의 각 대학자료를 수집하여 대학별로 작성, 건물은 보통 및 특별교실, 관리실, 기타의 합계</t>
    <phoneticPr fontId="36" type="noConversion"/>
  </si>
  <si>
    <t xml:space="preserve">         교원수는 전임교원, 2012년 부터 "구미1대학"→"구미대학교"로 명칭변경,</t>
    <phoneticPr fontId="36" type="noConversion"/>
  </si>
  <si>
    <t>10. University</t>
    <phoneticPr fontId="58" type="noConversion"/>
  </si>
  <si>
    <t>11. Graduate School</t>
    <phoneticPr fontId="58" type="noConversion"/>
  </si>
  <si>
    <t>자료 : MD(Master's Degree), DD(Doctor's Degree), 「교육기본통계연보」 이외의 각 대학자료를 수집하여 대학별로 작성, 
        건물은 보통 및 특별교실, 관리실, 기타의 합계, 교원수는 전임교원</t>
    <phoneticPr fontId="63" type="noConversion"/>
  </si>
  <si>
    <t>졸업후현황
The situation after Graduating</t>
    <phoneticPr fontId="58" type="noConversion"/>
  </si>
  <si>
    <t>2019</t>
    <phoneticPr fontId="36" type="noConversion"/>
  </si>
  <si>
    <t xml:space="preserve">      2) 교지면적는 교사대지와 체육장의 합계, 건물은 보통 및 특별교실, 관리실, 기타의 합계임.</t>
    <phoneticPr fontId="58" type="noConversion"/>
  </si>
  <si>
    <t>주 : 1) 2019. 4. 1 현재 기준임.</t>
    <phoneticPr fontId="36" type="noConversion"/>
  </si>
  <si>
    <t>12. Other School</t>
    <phoneticPr fontId="58" type="noConversion"/>
  </si>
  <si>
    <t>13. Admission of Freshmen</t>
    <phoneticPr fontId="58" type="noConversion"/>
  </si>
  <si>
    <t>13.Admission of Freshmen(cont'd)</t>
    <phoneticPr fontId="36" type="noConversion"/>
  </si>
  <si>
    <t xml:space="preserve">주 : 2019. 4. 1 현재 기준임.  </t>
    <phoneticPr fontId="36" type="noConversion"/>
  </si>
  <si>
    <t>평생직업 교육학원 
Lifelong Vocational Education and Training Institute</t>
    <phoneticPr fontId="58" type="noConversion"/>
  </si>
  <si>
    <t>기예
Synthesis</t>
    <phoneticPr fontId="58" type="noConversion"/>
  </si>
  <si>
    <t>14. Private Institute and Reading Rooms</t>
    <phoneticPr fontId="36" type="noConversion"/>
  </si>
  <si>
    <t>14. Private Institute and Reading Rooms(cont'd)</t>
    <phoneticPr fontId="36" type="noConversion"/>
  </si>
  <si>
    <t>주 : 2019. 4. 1 현재 기준임. 2010년 자료부터 서식변경("학원수'를  "학교교과교습학원" 및 "평생직업교육학원"으로 구분)</t>
    <phoneticPr fontId="36" type="noConversion"/>
  </si>
  <si>
    <t>주 : 2019. 4. 1 현재 기준임. 2010년 자료부터 서식변경("학원수'를  "학교교과교습학원" 및 "평생직업교육학원"으로 구분)</t>
    <phoneticPr fontId="36" type="noConversion"/>
  </si>
  <si>
    <t>15. Public Libraries</t>
    <phoneticPr fontId="58" type="noConversion"/>
  </si>
  <si>
    <t>17. Cultural Heritage</t>
    <phoneticPr fontId="58" type="noConversion"/>
  </si>
  <si>
    <t>보물
Treasure</t>
    <phoneticPr fontId="58" type="noConversion"/>
  </si>
  <si>
    <t>지  정  문  화  재   Designated Cultural Heritage</t>
    <phoneticPr fontId="58" type="noConversion"/>
  </si>
  <si>
    <t>시도무형문화재
Intangible Cultural heritage</t>
    <phoneticPr fontId="58" type="noConversion"/>
  </si>
  <si>
    <t>시도민속
문화재
Folklore cultural heritage</t>
    <phoneticPr fontId="36" type="noConversion"/>
  </si>
  <si>
    <t>시도지정문화재 City/Province-designated Heritage</t>
    <phoneticPr fontId="58" type="noConversion"/>
  </si>
  <si>
    <t>20. Sports Facilities</t>
    <phoneticPr fontId="36" type="noConversion"/>
  </si>
  <si>
    <t>20. Sports Facilities(Con't)</t>
    <phoneticPr fontId="36" type="noConversion"/>
  </si>
  <si>
    <t>22. The Prass and Media</t>
    <phoneticPr fontId="36" type="noConversion"/>
  </si>
  <si>
    <t>5. 일반고등학교(국·공립)</t>
    <phoneticPr fontId="58" type="noConversion"/>
  </si>
  <si>
    <t>경상북도문화재연구원</t>
  </si>
  <si>
    <t>Gyeongsangbuk-do Institute of Culture Properties</t>
  </si>
  <si>
    <t>-</t>
  </si>
  <si>
    <t xml:space="preserve"> - </t>
  </si>
  <si>
    <t>0</t>
  </si>
  <si>
    <t>단위 : 건</t>
    <phoneticPr fontId="58" type="noConversion"/>
  </si>
  <si>
    <t>Unit : each</t>
    <phoneticPr fontId="58" type="noConversion"/>
  </si>
  <si>
    <t>등록
문화재
Registered cultural heritage</t>
    <phoneticPr fontId="58" type="noConversion"/>
  </si>
  <si>
    <t>문화재자료
Cultural heritage material</t>
    <phoneticPr fontId="58" type="noConversion"/>
  </si>
  <si>
    <t>국보
National treasure</t>
    <phoneticPr fontId="58" type="noConversion"/>
  </si>
  <si>
    <t>시도유형문화재
Tangible Cultural heritage</t>
    <phoneticPr fontId="58" type="noConversion"/>
  </si>
  <si>
    <t>자료 : 문화유산과</t>
    <phoneticPr fontId="58" type="noConversion"/>
  </si>
  <si>
    <t>주 : [  ]내는 동일문화재가 타시도와 분산지정된 건수이며, (  )내는 도내 시군간 분산지정된 건수임.</t>
    <phoneticPr fontId="58" type="noConversion"/>
  </si>
  <si>
    <t>15. 공공도서관</t>
    <phoneticPr fontId="36" type="noConversion"/>
  </si>
  <si>
    <t>단위 : 개, 명, 권, 천원</t>
    <phoneticPr fontId="58" type="noConversion"/>
  </si>
  <si>
    <t>Unit : number, person, volume,  1,000 won</t>
    <phoneticPr fontId="58" type="noConversion"/>
  </si>
  <si>
    <t>연별 및
도서관별</t>
    <phoneticPr fontId="58" type="noConversion"/>
  </si>
  <si>
    <t>도서관수
Number of libraries</t>
    <phoneticPr fontId="58" type="noConversion"/>
  </si>
  <si>
    <t>좌석수
Seats</t>
    <phoneticPr fontId="58" type="noConversion"/>
  </si>
  <si>
    <t>자료수  Number of data</t>
    <phoneticPr fontId="58" type="noConversion"/>
  </si>
  <si>
    <t>연간 이용자수
Annual users</t>
    <phoneticPr fontId="58" type="noConversion"/>
  </si>
  <si>
    <t>연간 
대출책수
Annual books lent</t>
    <phoneticPr fontId="58" type="noConversion"/>
  </si>
  <si>
    <t>비도서
Non-books</t>
    <phoneticPr fontId="58" type="noConversion"/>
  </si>
  <si>
    <t>연속 간행물(종)
Periodicals</t>
    <phoneticPr fontId="58" type="noConversion"/>
  </si>
  <si>
    <t>남
Male</t>
    <phoneticPr fontId="36" type="noConversion"/>
  </si>
  <si>
    <t>여
Female</t>
    <phoneticPr fontId="36" type="noConversion"/>
  </si>
  <si>
    <t>포항시립포은중앙도서관</t>
  </si>
  <si>
    <t>Pohang Daejam Library</t>
  </si>
  <si>
    <t>포항시립어린이영어도서관</t>
  </si>
  <si>
    <t>Pohang English-children Library</t>
  </si>
  <si>
    <t>경주시립중앙도서관</t>
  </si>
  <si>
    <t>경주시립감포도서관</t>
  </si>
  <si>
    <t>경주시립단석도서관</t>
  </si>
  <si>
    <t>Dancheck Community Library</t>
  </si>
  <si>
    <t>경주시립칠평도서관</t>
  </si>
  <si>
    <t>Chilpyeong Community Library</t>
  </si>
  <si>
    <t>경주시립송화도서관</t>
  </si>
  <si>
    <t>Songhwa Community Library</t>
  </si>
  <si>
    <t xml:space="preserve">Andong Library </t>
  </si>
  <si>
    <t>Andong gangnam Children's Library</t>
  </si>
  <si>
    <t xml:space="preserve"> - 구미시선산도서관</t>
  </si>
  <si>
    <t xml:space="preserve"> - Branch of Sangmojeongsu Library</t>
  </si>
  <si>
    <t>Gyeongsan city jangsan Library</t>
    <phoneticPr fontId="62" type="noConversion"/>
  </si>
  <si>
    <t>Cheongdo Children's Library</t>
  </si>
  <si>
    <t>자료 : 문화산업과</t>
    <phoneticPr fontId="62" type="noConversion"/>
  </si>
  <si>
    <t>Source : Cultural Promotion Business Division</t>
    <phoneticPr fontId="62" type="noConversion"/>
  </si>
  <si>
    <t xml:space="preserve">      2011년 자료부터 "연간열람책수" 항목 삭제       2013년 자료부터 "남", "여" 항목추가</t>
    <phoneticPr fontId="62" type="noConversion"/>
  </si>
  <si>
    <t>15. Public Libraries(Cont'd)</t>
    <phoneticPr fontId="62" type="noConversion"/>
  </si>
  <si>
    <t>직원수  staffs</t>
    <phoneticPr fontId="58" type="noConversion"/>
  </si>
  <si>
    <r>
      <t>예산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Budget</t>
    </r>
    <phoneticPr fontId="58" type="noConversion"/>
  </si>
  <si>
    <t>남
Male</t>
    <phoneticPr fontId="36" type="noConversion"/>
  </si>
  <si>
    <t>여
Female</t>
    <phoneticPr fontId="36" type="noConversion"/>
  </si>
  <si>
    <t>고령군다산도서관</t>
    <phoneticPr fontId="62" type="noConversion"/>
  </si>
  <si>
    <t>Uljin Jukbyeon Library</t>
  </si>
  <si>
    <t xml:space="preserve">Uljin Nambu Library </t>
  </si>
  <si>
    <t xml:space="preserve"> - Seokjeok Library</t>
  </si>
  <si>
    <t xml:space="preserve"> - Buksam Library</t>
  </si>
  <si>
    <t>경상북도교육청 구미도서관</t>
  </si>
  <si>
    <t>경상북도교육청 삼국유사군위도서관</t>
  </si>
  <si>
    <t>경상북도교육청 안동도서관</t>
  </si>
  <si>
    <t>경상북도교육청 안동도서관풍산분관</t>
  </si>
  <si>
    <t>경상북도교육청 안동도서관용상분관</t>
  </si>
  <si>
    <t>경상북도교육청 상주도서관</t>
  </si>
  <si>
    <t>경상북도교육청 상주도서관화령분관</t>
  </si>
  <si>
    <t>경상북도교육청 영일도서관</t>
  </si>
  <si>
    <t>경상북도교육청 외동도서관</t>
  </si>
  <si>
    <t>경상북도교육청 영주선비도서관</t>
  </si>
  <si>
    <t>경상북도교육청 영주선비도서관풍기분관</t>
  </si>
  <si>
    <t>경상북도교육청 금호도서관</t>
  </si>
  <si>
    <t>경상북도교육청 점촌도서관</t>
  </si>
  <si>
    <t>경상북도교육청 점촌도서관가은분관</t>
  </si>
  <si>
    <t>경상북도교육청 의성도서관</t>
  </si>
  <si>
    <t>경상북도교육청 청송도서관</t>
  </si>
  <si>
    <t>경상북도교육청 영양도서관</t>
  </si>
  <si>
    <t>경상북도교육청 영덕도서관</t>
  </si>
  <si>
    <t>경상북도교육청 청도도서관</t>
  </si>
  <si>
    <t>경상북도교육청 고령도서관</t>
  </si>
  <si>
    <t>경상북도교육청 성주도서관</t>
  </si>
  <si>
    <t>경상북도교육청 칠곡도서관</t>
  </si>
  <si>
    <t>경상북도교육청 예천도서관</t>
  </si>
  <si>
    <t>경상북도교육청 봉화도서관</t>
  </si>
  <si>
    <t>경상북도교육청 울진도서관</t>
  </si>
  <si>
    <t>경상북도교육청 울릉도서관</t>
  </si>
  <si>
    <t>경상북도교육청정보센터</t>
  </si>
  <si>
    <t>Gyeongbuk Information Center of Education</t>
  </si>
  <si>
    <t>경상북도교육청문화원</t>
  </si>
  <si>
    <t>Gyeongbuk Student culture center</t>
  </si>
  <si>
    <t>주 : 2009년 자료부터 서식변경(항목추가 "연속간행물", 항목세분 "연간열람책수", "연간대출책수"), 전자도서 제외, 
      직원수는 정규직원만 포함.</t>
    <phoneticPr fontId="62" type="noConversion"/>
  </si>
  <si>
    <t xml:space="preserve">      2011년 자료부터 "연간열람책수" 항목 삭제, 2013년 자료부터 "남", "여" 항목추가</t>
    <phoneticPr fontId="62" type="noConversion"/>
  </si>
  <si>
    <t>좌석수=열람석,  비도서=시청각</t>
    <phoneticPr fontId="62" type="noConversion"/>
  </si>
  <si>
    <t xml:space="preserve">2018년 1월 1일 기준 직속기관의 기관명칭이 모두 바뀜, 경상북도교육청 문화원은 공공도서관으로 분류되지 않고, </t>
    <phoneticPr fontId="62" type="noConversion"/>
  </si>
  <si>
    <t>경북도립대학교</t>
  </si>
  <si>
    <t>청송수석꽃돌박물관</t>
  </si>
  <si>
    <r>
      <t>분 교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Branch</t>
    </r>
    <phoneticPr fontId="58" type="noConversion"/>
  </si>
  <si>
    <t>※ 참고</t>
  </si>
  <si>
    <t>1) 조사기준일  : 2019년 4월 1일</t>
    <phoneticPr fontId="36" type="noConversion"/>
  </si>
  <si>
    <t>2) 학과수 :  재적학생이 0명 이상인 학과</t>
  </si>
  <si>
    <t>3) 학생수 : 조사기준일 기준 재학 및 휴학 중인 학생수</t>
  </si>
  <si>
    <t>4) 교원수 : 총장 및 전임교원 수. 휴직자 포함, 퇴직자 제외(국공립 대학은 전임교원 조건 충족하는 기금교수 포함)</t>
  </si>
  <si>
    <t>5) 직원수 : 대학 및 대학원, 부설기관, 연구소 등에 근무하는 총 직원 수. 휴직자 포함, 퇴직자 제외</t>
  </si>
  <si>
    <t xml:space="preserve">6) 졸업자 : 2019년 2월 및 2018년 8월 졸업자(고등교육통계조사 기준) </t>
    <phoneticPr fontId="36" type="noConversion"/>
  </si>
  <si>
    <t xml:space="preserve"> * 고등교육통계조사(해당연도4월1일) 졸업자수와 취업통계(해당연도 12월31일) 졸업자수는 조사기준일 차이로 상이할 수 있음.</t>
  </si>
  <si>
    <t>7) 진학자, 취업자 입대자 : 취업통계조사(2017.12.31) 기준 2017년 2월 졸업자 및 2016년 8월 졸업자</t>
    <phoneticPr fontId="36" type="noConversion"/>
  </si>
  <si>
    <t xml:space="preserve"> * 취업통계조사 기준 졸업자, 진학자, 취업자, 입대자의 최신 통계는 2017.12.31 기준 데이터로, 2018년~2019년 진학자, 취업자, 입대자는 제공불가. 고등교육통계기준 졸업자만 제공함.</t>
    <phoneticPr fontId="36" type="noConversion"/>
  </si>
  <si>
    <t>7) 입학자 : 2019년 입학자</t>
    <phoneticPr fontId="36" type="noConversion"/>
  </si>
  <si>
    <t>8) 지원자 : 2019년 입학지원자</t>
    <phoneticPr fontId="36" type="noConversion"/>
  </si>
  <si>
    <t>9) 교지면적 및 건물면적은 교육기본통계조사 대상이 아니므로 제공 불가</t>
  </si>
  <si>
    <t>주 : 2019. 4. 1 현재 기준임. 2019년 부터 표제변경, 단위수정, 항목명수정, 영무명수정, 항목 추가</t>
    <phoneticPr fontId="36" type="noConversion"/>
  </si>
  <si>
    <t>가톨릭상지대학교</t>
  </si>
  <si>
    <t>호산대학교</t>
  </si>
  <si>
    <t>Hosan University</t>
  </si>
  <si>
    <t>경북과학대학교</t>
  </si>
  <si>
    <t>Kyongbuk Science College</t>
  </si>
  <si>
    <t>경북전문대학교</t>
  </si>
  <si>
    <t xml:space="preserve">Kyungbuk College </t>
  </si>
  <si>
    <t>구미대학교</t>
  </si>
  <si>
    <t>Gumi University</t>
  </si>
  <si>
    <t>경북보건대학교</t>
  </si>
  <si>
    <t>Gyeongbuk College of Health</t>
  </si>
  <si>
    <t>대경대학교</t>
  </si>
  <si>
    <t>Daekyeung University</t>
  </si>
  <si>
    <t>대구미래대학교</t>
  </si>
  <si>
    <t xml:space="preserve">대구미래대학교 </t>
  </si>
  <si>
    <t>문경대학교</t>
  </si>
  <si>
    <t>서라벌대학교</t>
  </si>
  <si>
    <t>선린대학교</t>
  </si>
  <si>
    <t>Sunlin University</t>
  </si>
  <si>
    <t>성덕대학교</t>
  </si>
  <si>
    <t>Sungduk C.University</t>
  </si>
  <si>
    <t>안동과학대학교</t>
  </si>
  <si>
    <t>포항대학교</t>
  </si>
  <si>
    <t>Pohang University</t>
  </si>
  <si>
    <t xml:space="preserve">     2019. 4. 1 현재 기준임.  2019년 부터 단위수정, 항목명수정, 영무명수정, 항목 추가</t>
    <phoneticPr fontId="58" type="noConversion"/>
  </si>
  <si>
    <t>Kyungwoon University</t>
    <phoneticPr fontId="58" type="noConversion"/>
  </si>
  <si>
    <t>Kyungwoon University</t>
    <phoneticPr fontId="58" type="noConversion"/>
  </si>
  <si>
    <t>경운대학교(산업대학)</t>
    <phoneticPr fontId="58" type="noConversion"/>
  </si>
  <si>
    <t>Kyungil University</t>
    <phoneticPr fontId="58" type="noConversion"/>
  </si>
  <si>
    <t>Gimcheon University</t>
    <phoneticPr fontId="58" type="noConversion"/>
  </si>
  <si>
    <t>대구대학교</t>
    <phoneticPr fontId="58" type="noConversion"/>
  </si>
  <si>
    <t>Daegu Haany University</t>
    <phoneticPr fontId="58" type="noConversion"/>
  </si>
  <si>
    <t>동국대학교
(경주캠퍼스)</t>
    <phoneticPr fontId="58" type="noConversion"/>
  </si>
  <si>
    <t>Yeungnam University</t>
    <phoneticPr fontId="58" type="noConversion"/>
  </si>
  <si>
    <t>Youngnam Theological University &amp; Seminary</t>
    <phoneticPr fontId="58" type="noConversion"/>
  </si>
  <si>
    <t xml:space="preserve"> Pohang University of Science and Technology</t>
    <phoneticPr fontId="58" type="noConversion"/>
  </si>
  <si>
    <t xml:space="preserve">      2018. 4. 1 현재 기준임. 2019년 부터 항목명 수정</t>
    <phoneticPr fontId="63" type="noConversion"/>
  </si>
  <si>
    <t xml:space="preserve">      교실수는 일반교실, 교과교실, 특별교실, 수준별교실을 포함. 2019년 부터 항목명 수정</t>
    <phoneticPr fontId="36" type="noConversion"/>
  </si>
  <si>
    <t>주 : 2019. 4. 1 현재 기준임. 2019년 부터 항목명 수정, 영문명수정, 항목추가</t>
    <phoneticPr fontId="36" type="noConversion"/>
  </si>
  <si>
    <t>주 : 2019. 4. 1 현재 기준임. 2019년 부터 항목명 수정, 영문명수정, 항목추가</t>
    <phoneticPr fontId="36" type="noConversion"/>
  </si>
  <si>
    <t>주 : 2019. 4. 1 현재 기준임. 2019년 부터 항목명 수정, 영문명 수정</t>
    <phoneticPr fontId="36" type="noConversion"/>
  </si>
  <si>
    <t>주 : 2019. 4. 1 현재 기준임. 2019년 부터 항목명 수정, 영문명 수정</t>
    <phoneticPr fontId="36" type="noConversion"/>
  </si>
  <si>
    <t>주 : 2019. 4. 1 현재 기준임.  2019년 부터 항목명 수정, 영문명 수정</t>
    <phoneticPr fontId="36" type="noConversion"/>
  </si>
  <si>
    <t>주 : 2019. 4. 1 현재 기준임. 2019년 부터 항목명, 영문명 수정</t>
    <phoneticPr fontId="36" type="noConversion"/>
  </si>
  <si>
    <t>주 : 2019. 4. 1 현재 기준임. 2019년 부터 항목명 수정, 영문명 수정</t>
    <phoneticPr fontId="36" type="noConversion"/>
  </si>
  <si>
    <t xml:space="preserve">      4) 2010년 자료부터 방송통신고등학교는 조사대상에서 제외, 2019년 부터 항목명 수정, 영문명 수정</t>
    <phoneticPr fontId="58" type="noConversion"/>
  </si>
  <si>
    <r>
      <t xml:space="preserve">교실수
No. of
</t>
    </r>
    <r>
      <rPr>
        <sz val="8.5"/>
        <color theme="1"/>
        <rFont val="돋움"/>
        <family val="3"/>
        <charset val="129"/>
      </rPr>
      <t>Classrooms</t>
    </r>
    <phoneticPr fontId="58" type="noConversion"/>
  </si>
  <si>
    <r>
      <t xml:space="preserve">취학률
</t>
    </r>
    <r>
      <rPr>
        <sz val="7.5"/>
        <color theme="1"/>
        <rFont val="돋움"/>
        <family val="3"/>
        <charset val="129"/>
      </rPr>
      <t>Percentage of enrollment</t>
    </r>
    <phoneticPr fontId="58" type="noConversion"/>
  </si>
  <si>
    <r>
      <t xml:space="preserve">유예 및 과령아
</t>
    </r>
    <r>
      <rPr>
        <sz val="7.5"/>
        <color theme="1"/>
        <rFont val="돋움"/>
        <family val="3"/>
        <charset val="129"/>
      </rPr>
      <t>Children over the schooling age</t>
    </r>
    <phoneticPr fontId="58" type="noConversion"/>
  </si>
  <si>
    <r>
      <t xml:space="preserve">유예 및 과령아
</t>
    </r>
    <r>
      <rPr>
        <sz val="7.5"/>
        <color theme="1"/>
        <rFont val="돋움"/>
        <family val="3"/>
        <charset val="129"/>
      </rPr>
      <t>Children over the schooling age</t>
    </r>
    <phoneticPr fontId="58" type="noConversion"/>
  </si>
  <si>
    <r>
      <t xml:space="preserve">조기입학자
</t>
    </r>
    <r>
      <rPr>
        <sz val="6"/>
        <color theme="1"/>
        <rFont val="돋움"/>
        <family val="3"/>
        <charset val="129"/>
      </rPr>
      <t>Children under the schooling age</t>
    </r>
    <phoneticPr fontId="58" type="noConversion"/>
  </si>
  <si>
    <r>
      <t xml:space="preserve">입시검정
및보습
</t>
    </r>
    <r>
      <rPr>
        <sz val="7"/>
        <color theme="1"/>
        <rFont val="돋움"/>
        <family val="3"/>
        <charset val="129"/>
      </rPr>
      <t>Entrance Exam Certification ＆Supplementary Courses</t>
    </r>
    <phoneticPr fontId="58" type="noConversion"/>
  </si>
  <si>
    <t xml:space="preserve">      2019년 자료부터 영문명수정, 항목명 변경</t>
    <phoneticPr fontId="36" type="noConversion"/>
  </si>
  <si>
    <t xml:space="preserve">  2018년 부터 표제영문명 수정, 영문명 수정, 국가지정문화재 세부항목명 수정,시도지정문화재 세부항목명 수정</t>
    <phoneticPr fontId="36" type="noConversion"/>
  </si>
  <si>
    <t>천연기념물
Natural monument</t>
    <phoneticPr fontId="58" type="noConversion"/>
  </si>
  <si>
    <t>시도기념물
Monument</t>
    <phoneticPr fontId="36" type="noConversion"/>
  </si>
  <si>
    <t>국가지정문화재    State-designated  Heritage</t>
    <phoneticPr fontId="58" type="noConversion"/>
  </si>
  <si>
    <t>Source : Division of Cultural Heritage</t>
    <phoneticPr fontId="58" type="noConversion"/>
  </si>
  <si>
    <t>Source : Division of Cultural Promotion Business</t>
    <phoneticPr fontId="62" type="noConversion"/>
  </si>
  <si>
    <r>
      <t>예산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Budget</t>
    </r>
    <phoneticPr fontId="58" type="noConversion"/>
  </si>
  <si>
    <t>자료 : 시군, 문화예술과, 아이세상지원과</t>
    <phoneticPr fontId="36" type="noConversion"/>
  </si>
  <si>
    <r>
      <t xml:space="preserve">축구장
</t>
    </r>
    <r>
      <rPr>
        <sz val="7"/>
        <color theme="1"/>
        <rFont val="돋움"/>
        <family val="3"/>
        <charset val="129"/>
      </rPr>
      <t>Football 
field</t>
    </r>
    <phoneticPr fontId="36" type="noConversion"/>
  </si>
  <si>
    <r>
      <t xml:space="preserve">하키장
</t>
    </r>
    <r>
      <rPr>
        <sz val="7"/>
        <color theme="1"/>
        <rFont val="돋움"/>
        <family val="3"/>
        <charset val="129"/>
      </rPr>
      <t>hockey ground</t>
    </r>
    <phoneticPr fontId="36" type="noConversion"/>
  </si>
  <si>
    <r>
      <t xml:space="preserve">야구장
</t>
    </r>
    <r>
      <rPr>
        <sz val="7"/>
        <color theme="1"/>
        <rFont val="돋움"/>
        <family val="3"/>
        <charset val="129"/>
      </rPr>
      <t>baseball field</t>
    </r>
    <phoneticPr fontId="36" type="noConversion"/>
  </si>
  <si>
    <r>
      <t xml:space="preserve">간이
운동장
</t>
    </r>
    <r>
      <rPr>
        <sz val="7"/>
        <color theme="1"/>
        <rFont val="돋움"/>
        <family val="3"/>
        <charset val="129"/>
      </rPr>
      <t>(동네체육
시설)
Playground</t>
    </r>
    <phoneticPr fontId="36" type="noConversion"/>
  </si>
  <si>
    <r>
      <t xml:space="preserve">생활
체육관
</t>
    </r>
    <r>
      <rPr>
        <sz val="7"/>
        <color theme="1"/>
        <rFont val="돋움"/>
        <family val="3"/>
        <charset val="129"/>
      </rPr>
      <t>Sport 
for all</t>
    </r>
    <phoneticPr fontId="36" type="noConversion"/>
  </si>
  <si>
    <t xml:space="preserve">      1) 2009년부터 부지면적에서 건물연면적으로 수정, 2018년 자료부터 단위수정</t>
    <phoneticPr fontId="36" type="noConversion"/>
  </si>
  <si>
    <t>-</t>
    <phoneticPr fontId="36" type="noConversion"/>
  </si>
  <si>
    <t>자료 : 시군</t>
    <phoneticPr fontId="58" type="noConversion"/>
  </si>
  <si>
    <t>신문사
Newspaper publishers</t>
    <phoneticPr fontId="36" type="noConversion"/>
  </si>
  <si>
    <t>방송사
Broadcasting Stations</t>
    <phoneticPr fontId="36" type="noConversion"/>
  </si>
  <si>
    <t>공공 공연장
Public</t>
    <phoneticPr fontId="58" type="noConversion"/>
  </si>
  <si>
    <t>민간 공연장
Private</t>
    <phoneticPr fontId="58" type="noConversion"/>
  </si>
  <si>
    <t>국립경주박물관</t>
    <phoneticPr fontId="36" type="noConversion"/>
  </si>
  <si>
    <t>gyeongju national Museum</t>
    <phoneticPr fontId="36" type="noConversion"/>
  </si>
  <si>
    <t>-</t>
    <phoneticPr fontId="36" type="noConversion"/>
  </si>
  <si>
    <t>1997.09.08</t>
  </si>
  <si>
    <t>1992.12.1</t>
  </si>
  <si>
    <t>2017.1.1</t>
  </si>
  <si>
    <t>1990.03.17</t>
  </si>
  <si>
    <t>1990.3.17</t>
  </si>
  <si>
    <t>1996.7.2</t>
  </si>
  <si>
    <t>2004.12.15</t>
  </si>
  <si>
    <t>2001.6.23</t>
  </si>
  <si>
    <t>2008.1.28</t>
  </si>
  <si>
    <t>1989.12.20</t>
  </si>
  <si>
    <t>2005.06.23</t>
  </si>
  <si>
    <t>1987.04.13</t>
  </si>
  <si>
    <t>2007.1.19</t>
  </si>
  <si>
    <t>2015.10.1</t>
  </si>
  <si>
    <t>1998.8.1</t>
  </si>
  <si>
    <t>2013.4.5</t>
  </si>
  <si>
    <t>1983.5.12</t>
  </si>
  <si>
    <t>1987.2.13</t>
  </si>
  <si>
    <t>2006.3.24</t>
  </si>
  <si>
    <t>1990.7.10</t>
  </si>
  <si>
    <t>자료 : 여성가족행복과</t>
    <phoneticPr fontId="36" type="noConversion"/>
  </si>
  <si>
    <t>Source : Division of Women and Family Welfare</t>
    <phoneticPr fontId="36" type="noConversion"/>
  </si>
  <si>
    <t>ⅩⅣ. Education and Culture / 645</t>
    <phoneticPr fontId="58" type="noConversion"/>
  </si>
  <si>
    <t>646 / ⅩⅣ. 교육 및 문화</t>
    <phoneticPr fontId="58" type="noConversion"/>
  </si>
  <si>
    <t>ⅩⅣ. Education and Culture / 647</t>
    <phoneticPr fontId="58" type="noConversion"/>
  </si>
  <si>
    <t>648 / ⅩⅣ. 교육 및 문화</t>
    <phoneticPr fontId="58" type="noConversion"/>
  </si>
  <si>
    <t>ⅩⅣ. Education and Culture / 649</t>
    <phoneticPr fontId="58" type="noConversion"/>
  </si>
  <si>
    <t>650 / ⅩⅣ. 교육 및 문화</t>
    <phoneticPr fontId="58" type="noConversion"/>
  </si>
  <si>
    <t>ⅩⅣ. Education and Culture / 651</t>
    <phoneticPr fontId="58" type="noConversion"/>
  </si>
  <si>
    <t>2019</t>
    <phoneticPr fontId="36" type="noConversion"/>
  </si>
  <si>
    <t>2019</t>
    <phoneticPr fontId="36" type="noConversion"/>
  </si>
  <si>
    <t>652 / ⅩⅣ. 교육 및 문화</t>
    <phoneticPr fontId="58" type="noConversion"/>
  </si>
  <si>
    <t>ⅩⅣ. Education and Culture / 653</t>
    <phoneticPr fontId="58" type="noConversion"/>
  </si>
  <si>
    <t>654 / ⅩⅣ. 교육 및 문화</t>
    <phoneticPr fontId="58" type="noConversion"/>
  </si>
  <si>
    <t>ⅩⅣ. Education and Culture / 655</t>
    <phoneticPr fontId="58" type="noConversion"/>
  </si>
  <si>
    <t>656 / ⅩⅣ. 교육 및 문화</t>
    <phoneticPr fontId="58" type="noConversion"/>
  </si>
  <si>
    <t>ⅩⅣ. Education and Culture / 657</t>
    <phoneticPr fontId="58" type="noConversion"/>
  </si>
  <si>
    <t>658 / ⅩⅣ. 교육 및 문화</t>
    <phoneticPr fontId="58" type="noConversion"/>
  </si>
  <si>
    <t>ⅩⅣ. Education and Culture / 659</t>
    <phoneticPr fontId="58" type="noConversion"/>
  </si>
  <si>
    <t>660 / ⅩⅣ. 교육 및 문화</t>
    <phoneticPr fontId="58" type="noConversion"/>
  </si>
  <si>
    <t>2019</t>
    <phoneticPr fontId="36" type="noConversion"/>
  </si>
  <si>
    <t>ⅩⅣ. Education and Culture / 661</t>
    <phoneticPr fontId="58" type="noConversion"/>
  </si>
  <si>
    <t>662 / ⅩⅣ. 교육 및 문화</t>
    <phoneticPr fontId="58" type="noConversion"/>
  </si>
  <si>
    <t>ⅩⅣ. Education and Culture / 663</t>
    <phoneticPr fontId="58" type="noConversion"/>
  </si>
  <si>
    <t>664 / ⅩⅣ. 교육 및 문화</t>
    <phoneticPr fontId="58" type="noConversion"/>
  </si>
  <si>
    <t>ⅩⅣ. Education and Culture / 665</t>
    <phoneticPr fontId="58" type="noConversion"/>
  </si>
  <si>
    <t>666 / ⅩⅣ. 교육 및 문화</t>
    <phoneticPr fontId="58" type="noConversion"/>
  </si>
  <si>
    <t>ⅩⅣ. Education and Culture / 667</t>
    <phoneticPr fontId="58" type="noConversion"/>
  </si>
  <si>
    <t>668 / ⅩⅣ. 교육 및 문화</t>
    <phoneticPr fontId="58" type="noConversion"/>
  </si>
  <si>
    <t>ⅩⅣ. Education and Culture / 669</t>
    <phoneticPr fontId="58" type="noConversion"/>
  </si>
  <si>
    <t>670 / ⅩⅣ. 교육 및 문화</t>
    <phoneticPr fontId="58" type="noConversion"/>
  </si>
  <si>
    <t>ⅩⅣ. Education and Culture / 671</t>
    <phoneticPr fontId="58" type="noConversion"/>
  </si>
  <si>
    <t>672 / ⅩⅣ. 교육 및 문화</t>
    <phoneticPr fontId="58" type="noConversion"/>
  </si>
  <si>
    <t>ⅩⅣ. Education and Culture / 673</t>
    <phoneticPr fontId="58" type="noConversion"/>
  </si>
  <si>
    <t>674 / ⅩⅣ. 교육 및 문화</t>
    <phoneticPr fontId="58" type="noConversion"/>
  </si>
  <si>
    <t>ⅩⅣ. Education and Culture / 675</t>
    <phoneticPr fontId="58" type="noConversion"/>
  </si>
  <si>
    <t>676 / ⅩⅣ. 교육 및 문화</t>
    <phoneticPr fontId="58" type="noConversion"/>
  </si>
  <si>
    <t>ⅩⅣ. Education and Culture / 677</t>
    <phoneticPr fontId="58" type="noConversion"/>
  </si>
  <si>
    <t>678 / ⅩⅣ. 교육 및 문화</t>
    <phoneticPr fontId="58" type="noConversion"/>
  </si>
  <si>
    <t>ⅩⅣ. Education and Culture / 679</t>
    <phoneticPr fontId="58" type="noConversion"/>
  </si>
  <si>
    <t>680 / ⅩⅣ. 교육 및 문화</t>
    <phoneticPr fontId="58" type="noConversion"/>
  </si>
  <si>
    <t>ⅩⅣ. Education and Culture / 681</t>
    <phoneticPr fontId="58" type="noConversion"/>
  </si>
  <si>
    <t>682 / ⅩⅣ. 교육 및 문화</t>
    <phoneticPr fontId="58" type="noConversion"/>
  </si>
  <si>
    <t>ⅩⅣ. Education and Culture / 683</t>
    <phoneticPr fontId="58" type="noConversion"/>
  </si>
  <si>
    <t>684 / ⅩⅣ. 교육 및 문화</t>
    <phoneticPr fontId="58" type="noConversion"/>
  </si>
  <si>
    <t>ⅩⅣ. Education and Culture / 685</t>
    <phoneticPr fontId="58" type="noConversion"/>
  </si>
  <si>
    <t>686 / ⅩⅣ. 교육 및 문화</t>
    <phoneticPr fontId="58" type="noConversion"/>
  </si>
  <si>
    <t>ⅩⅣ. Education and Culture / 689</t>
    <phoneticPr fontId="58" type="noConversion"/>
  </si>
  <si>
    <t>690 / ⅩⅣ. 교육 및 문화</t>
    <phoneticPr fontId="58" type="noConversion"/>
  </si>
  <si>
    <t>ⅩⅣ. Education and Culture / 691</t>
    <phoneticPr fontId="58" type="noConversion"/>
  </si>
  <si>
    <t>692 / ⅩⅣ. 교육 및 문화</t>
    <phoneticPr fontId="58" type="noConversion"/>
  </si>
  <si>
    <t>ⅩⅣ. Education and Culture / 693</t>
    <phoneticPr fontId="58" type="noConversion"/>
  </si>
  <si>
    <t>694 / ⅩⅣ. 교육 및 문화</t>
    <phoneticPr fontId="58" type="noConversion"/>
  </si>
  <si>
    <t>ⅩⅣ. Education and Culture / 695</t>
    <phoneticPr fontId="58" type="noConversion"/>
  </si>
  <si>
    <t>696 / ⅩⅣ. 교육 및 문화</t>
    <phoneticPr fontId="58" type="noConversion"/>
  </si>
  <si>
    <t>ⅩⅣ. Education and Culture / 697</t>
    <phoneticPr fontId="58" type="noConversion"/>
  </si>
  <si>
    <t>698 / ⅩⅣ. 교육 및 문화</t>
    <phoneticPr fontId="58" type="noConversion"/>
  </si>
  <si>
    <t>ⅩⅣ. Education and Culture / 699</t>
    <phoneticPr fontId="58" type="noConversion"/>
  </si>
  <si>
    <t>700 / ⅩⅣ. 교육 및 문화</t>
    <phoneticPr fontId="58" type="noConversion"/>
  </si>
  <si>
    <t>ⅩⅣ. Education and Culture / 701</t>
    <phoneticPr fontId="58" type="noConversion"/>
  </si>
  <si>
    <t>702 / ⅩⅣ. 교육 및 문화</t>
    <phoneticPr fontId="62" type="noConversion"/>
  </si>
  <si>
    <t>ⅩⅣ. Education and Culture / 703</t>
    <phoneticPr fontId="62" type="noConversion"/>
  </si>
  <si>
    <t>704 / ⅩⅣ. 교육 및 문화</t>
    <phoneticPr fontId="58" type="noConversion"/>
  </si>
  <si>
    <t>706 / ⅩⅣ. 교육 및 문화</t>
    <phoneticPr fontId="58" type="noConversion"/>
  </si>
  <si>
    <t>ⅩⅣ. Education and Culture / 707</t>
    <phoneticPr fontId="58" type="noConversion"/>
  </si>
  <si>
    <t>708 / ⅩⅣ. 교육 및 문화</t>
    <phoneticPr fontId="58" type="noConversion"/>
  </si>
  <si>
    <t>ⅩⅣ. Education and Culture / 709</t>
    <phoneticPr fontId="58" type="noConversion"/>
  </si>
  <si>
    <t>718 / ⅩⅣ. 교육 및 문화</t>
    <phoneticPr fontId="36" type="noConversion"/>
  </si>
  <si>
    <t>ⅩⅣ. Education and Culture / 719</t>
    <phoneticPr fontId="36" type="noConversion"/>
  </si>
  <si>
    <t>720 / ⅩⅣ. 교육 및 문화</t>
    <phoneticPr fontId="36" type="noConversion"/>
  </si>
  <si>
    <t>ⅩⅣ. Education and Culture / 721</t>
    <phoneticPr fontId="36" type="noConversion"/>
  </si>
  <si>
    <t>Source :  Gyeongsangbuk-Do Office of Education</t>
  </si>
  <si>
    <t>2019</t>
    <phoneticPr fontId="36" type="noConversion"/>
  </si>
  <si>
    <t>2019</t>
    <phoneticPr fontId="58" type="noConversion"/>
  </si>
  <si>
    <t>ⅩⅣ. Education and Culture / 687</t>
    <phoneticPr fontId="58" type="noConversion"/>
  </si>
  <si>
    <t>688 / ⅩⅣ. 교육 및 문화</t>
    <phoneticPr fontId="58" type="noConversion"/>
  </si>
  <si>
    <t>Unit : number, person, ㎡</t>
    <phoneticPr fontId="58" type="noConversion"/>
  </si>
  <si>
    <t>단위 : 개, 명, ㎡</t>
    <phoneticPr fontId="58" type="noConversion"/>
  </si>
  <si>
    <t>교육기본
시설면적
(Areas of Basic Educational Facility)</t>
    <phoneticPr fontId="58" type="noConversion"/>
  </si>
  <si>
    <t>2019</t>
    <phoneticPr fontId="63" type="noConversion"/>
  </si>
  <si>
    <t>GyuongPook National University (Sangju Campus) Graduate School of Science and Technology</t>
    <phoneticPr fontId="63" type="noConversion"/>
  </si>
  <si>
    <t>Trade high school</t>
    <phoneticPr fontId="36" type="noConversion"/>
  </si>
  <si>
    <t>종합
Syn-
thesis</t>
    <phoneticPr fontId="58" type="noConversion"/>
  </si>
  <si>
    <t>2018</t>
    <phoneticPr fontId="62" type="noConversion"/>
  </si>
  <si>
    <t>2018</t>
    <phoneticPr fontId="36" type="noConversion"/>
  </si>
  <si>
    <t>2018</t>
    <phoneticPr fontId="36" type="noConversion"/>
  </si>
  <si>
    <t xml:space="preserve">국가무형
문화재
National Intangible cultural heritage </t>
    <phoneticPr fontId="36" type="noConversion"/>
  </si>
  <si>
    <t>국가민속
문화재
 National Folklore cultural heritage</t>
    <phoneticPr fontId="58" type="noConversion"/>
  </si>
  <si>
    <t>명승
Scenic 
site</t>
    <phoneticPr fontId="58" type="noConversion"/>
  </si>
  <si>
    <t xml:space="preserve">사적
 Historic site </t>
    <phoneticPr fontId="58" type="noConversion"/>
  </si>
  <si>
    <t xml:space="preserve">  Province</t>
    <phoneticPr fontId="36" type="noConversion"/>
  </si>
  <si>
    <t>722 / ⅩⅣ. 교육 및 문화</t>
    <phoneticPr fontId="36" type="noConversion"/>
  </si>
  <si>
    <t>ⅩⅣ. Education and Culture / 723</t>
    <phoneticPr fontId="36" type="noConversion"/>
  </si>
  <si>
    <t>724 / ⅩⅣ. 교육 및 문화</t>
    <phoneticPr fontId="36" type="noConversion"/>
  </si>
  <si>
    <t>ⅩⅣ. Education and Culture / 725</t>
    <phoneticPr fontId="36" type="noConversion"/>
  </si>
  <si>
    <t>Goryeong Dasan Library</t>
    <phoneticPr fontId="62" type="noConversion"/>
  </si>
  <si>
    <t xml:space="preserve">     2019년 12월 취업통계조사 공표예정, 자료 미포함.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</si>
</sst>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0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!\-#,##0_ ;_ * &quot;-&quot;_ ;_ @_ "/>
    <numFmt numFmtId="177" formatCode="_-&quot;₩&quot;* #,##0_-;\!\-&quot;₩&quot;* #,##0_-;_-&quot;₩&quot;* &quot;-&quot;_-;_-@_-"/>
    <numFmt numFmtId="178" formatCode="_-* #,##0_-;\!\-* #,##0_-;_-* &quot;-&quot;_-;_-@_-"/>
    <numFmt numFmtId="179" formatCode="#,##0_);[Red]\!\(#,##0\!\)"/>
    <numFmt numFmtId="180" formatCode="#,##0_);[Red]\(#,##0\)"/>
    <numFmt numFmtId="181" formatCode="_-* #,##0.0_-;\-* #,##0.0_-;_-* &quot;-&quot;?_-;_-@_-"/>
    <numFmt numFmtId="182" formatCode="_-* #,##0_-;\-* #,##0_-;_-* &quot;-&quot;?_-;_-@_-"/>
    <numFmt numFmtId="183" formatCode="_ * #,##0.00_ ;_ * \-#,##0.00_ ;_ * &quot;-&quot;??_ ;_ @_ "/>
    <numFmt numFmtId="184" formatCode="_ * #,##0_ ;_ * \-#,##0_ ;_ * &quot;-&quot;_ ;_ @_ "/>
    <numFmt numFmtId="185" formatCode="_ &quot;₩&quot;* #,##0.00_ ;_ &quot;₩&quot;* \-#,##0.00_ ;_ &quot;₩&quot;* &quot;-&quot;??_ ;_ @_ "/>
    <numFmt numFmtId="186" formatCode="_ &quot;₩&quot;* #,##0_ ;_ &quot;₩&quot;* \-#,##0_ ;_ &quot;₩&quot;* &quot;-&quot;_ ;_ @_ "/>
    <numFmt numFmtId="187" formatCode="_ * #,##0.00_ ;_ * \-#,##0.00_ ;_ * &quot;-&quot;_ ;_ @_ "/>
    <numFmt numFmtId="188" formatCode="&quot;₩&quot;#,##0.00;&quot;₩&quot;\-#,##0.00"/>
    <numFmt numFmtId="189" formatCode="_-[$€-2]* #,##0.00_-;\-[$€-2]* #,##0.00_-;_-[$€-2]* &quot;-&quot;??_-"/>
    <numFmt numFmtId="190" formatCode="&quot;₩&quot;#,##0;[Red]&quot;₩&quot;&quot;₩&quot;\-#,##0"/>
    <numFmt numFmtId="19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2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3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\(#,##0\)"/>
    <numFmt numFmtId="197" formatCode="&quot;〔&quot;#,##0\]"/>
    <numFmt numFmtId="198" formatCode="&quot;₩&quot;#,##0.00;[Red]&quot;₩&quot;\-#,##0.00"/>
    <numFmt numFmtId="199" formatCode="&quot;$&quot;#,##0_);[Red]\(&quot;$&quot;#,##0\)"/>
    <numFmt numFmtId="200" formatCode="&quot;₩&quot;#,##0;[Red]&quot;₩&quot;\-#,##0"/>
    <numFmt numFmtId="201" formatCode="&quot;$&quot;#,##0.00_);[Red]\(&quot;$&quot;#,##0.00\)"/>
    <numFmt numFmtId="202" formatCode="#,##0;[Red]&quot;-&quot;#,##0"/>
    <numFmt numFmtId="203" formatCode="#,##0.00;[Red]&quot;-&quot;#,##0.00"/>
    <numFmt numFmtId="204" formatCode="&quot;[&quot;#,##0\]"/>
    <numFmt numFmtId="205" formatCode="_ * #,##0_ ;_ * &quot;₩&quot;&quot;₩&quot;\-#,##0_ ;_ * &quot;-&quot;_ ;_ @_ "/>
    <numFmt numFmtId="206" formatCode="_ &quot;₩&quot;* #,##0.00_ ;_ &quot;₩&quot;* &quot;₩&quot;&quot;₩&quot;\-#,##0.00_ ;_ &quot;₩&quot;* &quot;-&quot;??_ ;_ @_ "/>
    <numFmt numFmtId="207" formatCode="_ &quot;₩&quot;* #,##0_ ;_ &quot;₩&quot;* &quot;₩&quot;&quot;₩&quot;\-#,##0_ ;_ &quot;₩&quot;* &quot;-&quot;_ ;_ @_ "/>
    <numFmt numFmtId="208" formatCode="&quot;₩&quot;#,##0.00;[Red]&quot;₩&quot;&quot;₩&quot;&quot;₩&quot;\-#,##0.00"/>
    <numFmt numFmtId="209" formatCode="_ * #,##0.00_ ;_ * &quot;₩&quot;&quot;₩&quot;\-#,##0.00_ ;_ * &quot;-&quot;??_ ;_ @_ "/>
    <numFmt numFmtId="210" formatCode="&quot;R$&quot;#,##0_);[Red]\(&quot;R$&quot;#,##0\)"/>
    <numFmt numFmtId="211" formatCode="_-* #,##0.0_-;\-* #,##0.0_-;_-* &quot;-&quot;_-;_-@_-"/>
    <numFmt numFmtId="212" formatCode="#,##0_-;\-#,##0_-;&quot;-&quot;_-;@_-"/>
    <numFmt numFmtId="213" formatCode="_-* #,##0_-;\-* #,##0_-;_-* &quot;-&quot;_-;@"/>
    <numFmt numFmtId="214" formatCode="#,##0\ ;\-#,##0\ ;&quot;-&quot;\ ;@\ "/>
    <numFmt numFmtId="215" formatCode="_-&quot;₩&quot;* #,##0_-;\-&quot;₩&quot;* #,##0_-;_-&quot;₩&quot;* &quot;-&quot;_-;\ @"/>
    <numFmt numFmtId="216" formatCode="#,##0;\-#,##0;&quot;-&quot;;\ @"/>
    <numFmt numFmtId="217" formatCode="\ \ @"/>
    <numFmt numFmtId="218" formatCode="#,##0\ \ ;\-#,##0\ \ ;&quot;-&quot;\ \ ;@\ \ "/>
    <numFmt numFmtId="219" formatCode="_ &quot;₩&quot;* #,##0.00_ ;_ &quot;₩&quot;* &quot;₩&quot;\-#,##0.00_ ;_ &quot;₩&quot;* &quot;-&quot;??_ ;_ @_ "/>
    <numFmt numFmtId="220" formatCode="&quot;₩&quot;#,##0;&quot;₩&quot;&quot;₩&quot;&quot;₩&quot;\-#,##0"/>
    <numFmt numFmtId="221" formatCode="&quot;₩&quot;#,##0.00;&quot;₩&quot;&quot;₩&quot;&quot;₩&quot;&quot;₩&quot;&quot;₩&quot;&quot;₩&quot;\-#,##0.00"/>
    <numFmt numFmtId="222" formatCode="_-* #,##0.0_-;&quot;₩&quot;\!\-* #,##0.0_-;_-* &quot;-&quot;_-;_-@_-"/>
    <numFmt numFmtId="223" formatCode="&quot;R$&quot;#,##0_);\(&quot;R$&quot;#,##0\)"/>
    <numFmt numFmtId="224" formatCode="&quot;Ⅵ. Agriculture, Forestry and Fishing / &quot;#,##0"/>
    <numFmt numFmtId="225" formatCode="#,##0&quot; / XⅡ. 보건 및 사회보장&quot;"/>
    <numFmt numFmtId="226" formatCode="#,###"/>
    <numFmt numFmtId="227" formatCode="#,##0_ "/>
    <numFmt numFmtId="228" formatCode="#,##0&quot; / XⅢ. 환경&quot;"/>
    <numFmt numFmtId="229" formatCode="#,##0&quot; / Ⅵ. 농림수산업&quot;"/>
    <numFmt numFmtId="230" formatCode="&quot;Ⅹ. Housing and Construction /  &quot;#,##0"/>
    <numFmt numFmtId="231" formatCode="#,##0&quot; / Ⅹ. 주택, 건설&quot;"/>
    <numFmt numFmtId="232" formatCode="_(* #,##0_);_(* \(#,##0\);_(* &quot;-&quot;_);_(@_)"/>
    <numFmt numFmtId="233" formatCode="0.0"/>
    <numFmt numFmtId="234" formatCode="&quot;₩&quot;#,##0;&quot;₩&quot;&quot;₩&quot;&quot;₩&quot;&quot;₩&quot;\-#,##0"/>
    <numFmt numFmtId="235" formatCode="#,##0;[Red]&quot;△&quot;#,##0"/>
    <numFmt numFmtId="236" formatCode="&quot;R$&quot;#,##0.00;&quot;R$&quot;\-#,##0.00"/>
    <numFmt numFmtId="237" formatCode="0.00%;[Red]&quot;△&quot;0.00%"/>
    <numFmt numFmtId="238" formatCode="_(* #,##0.00_);_(* &quot;₩&quot;&quot;₩&quot;&quot;₩&quot;&quot;₩&quot;\(#,##0.00&quot;₩&quot;&quot;₩&quot;&quot;₩&quot;&quot;₩&quot;\);_(* &quot;-&quot;??_);_(@_)"/>
    <numFmt numFmtId="239" formatCode="mm&quot;월&quot;dd&quot;일&quot;"/>
    <numFmt numFmtId="240" formatCode="&quot;A$&quot;\ #,##0.0;&quot;$&quot;\-#,##0.0"/>
    <numFmt numFmtId="241" formatCode="&quot;$&quot;#,##0;\(&quot;$&quot;#,##0\)"/>
    <numFmt numFmtId="242" formatCode=".000"/>
    <numFmt numFmtId="243" formatCode="@\ &quot;주임&quot;"/>
    <numFmt numFmtId="244" formatCode="#,##0.0;\(#,##0.0\);\ &quot;-&quot;\ "/>
    <numFmt numFmtId="245" formatCode="mm\.dd"/>
    <numFmt numFmtId="246" formatCode="_(&quot;R$&quot;* #,##0.00_);_(&quot;R$&quot;* \(#,##0.00\);_(&quot;R$&quot;* &quot;-&quot;??_);_(@_)"/>
    <numFmt numFmtId="247" formatCode="[$-F800]dddd\,\ mmmm\ dd\,\ yyyy"/>
    <numFmt numFmtId="248" formatCode="_-* #,##0.000_-;\-* #,##0.000_-;_-* &quot;-&quot;???_-;_-@_-"/>
    <numFmt numFmtId="249" formatCode="_-* #,##0.0_-;\!\-* #,##0.0_-;_-* &quot;-&quot;_-;_-@_-"/>
    <numFmt numFmtId="250" formatCode="#,##0;\-#,##0;&quot;-&quot;;@"/>
    <numFmt numFmtId="251" formatCode="0_ "/>
    <numFmt numFmtId="252" formatCode="0_);[Red]\(0\)"/>
    <numFmt numFmtId="253" formatCode="#,##0_);\(#,##0\)"/>
  </numFmts>
  <fonts count="260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0"/>
      <name val="바탕"/>
      <family val="1"/>
      <charset val="129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9"/>
      <name val="바탕체"/>
      <family val="1"/>
      <charset val="129"/>
    </font>
    <font>
      <sz val="9"/>
      <color indexed="81"/>
      <name val="굴림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name val="Helv"/>
      <family val="2"/>
    </font>
    <font>
      <sz val="11"/>
      <color indexed="8"/>
      <name val="Calibri"/>
      <family val="2"/>
    </font>
    <font>
      <sz val="10"/>
      <color indexed="8"/>
      <name val="돋움"/>
      <family val="3"/>
      <charset val="129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sz val="10"/>
      <color indexed="9"/>
      <name val="돋움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0"/>
      <name val="MS Sans Serif"/>
      <family val="2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u/>
      <sz val="8"/>
      <color indexed="12"/>
      <name val="Times New Roman"/>
      <family val="1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1"/>
      <color rgb="FFFF0000"/>
      <name val="맑은 고딕"/>
      <family val="3"/>
      <charset val="129"/>
      <scheme val="minor"/>
    </font>
    <font>
      <sz val="10"/>
      <color indexed="10"/>
      <name val="돋움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0"/>
      <color indexed="52"/>
      <name val="돋움"/>
      <family val="3"/>
      <charset val="129"/>
    </font>
    <font>
      <b/>
      <sz val="1"/>
      <color indexed="8"/>
      <name val="한컴바탕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0"/>
      <color indexed="20"/>
      <name val="돋움"/>
      <family val="3"/>
      <charset val="129"/>
    </font>
    <font>
      <sz val="1"/>
      <color indexed="8"/>
      <name val="한컴바탕"/>
      <family val="1"/>
      <charset val="129"/>
    </font>
    <font>
      <u/>
      <sz val="11"/>
      <color indexed="36"/>
      <name val="돋움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0"/>
      <color indexed="60"/>
      <name val="돋움"/>
      <family val="3"/>
      <charset val="129"/>
    </font>
    <font>
      <b/>
      <sz val="10"/>
      <name val="돋움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0"/>
      <color indexed="23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0"/>
      <color indexed="9"/>
      <name val="돋움"/>
      <family val="3"/>
      <charset val="129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0"/>
      <color indexed="52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indexed="8"/>
      <name val="돋움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0"/>
      <color indexed="62"/>
      <name val="돋움"/>
      <family val="3"/>
      <charset val="129"/>
    </font>
    <font>
      <b/>
      <sz val="14"/>
      <color indexed="8"/>
      <name val="바탕"/>
      <family val="1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0"/>
      <color indexed="17"/>
      <name val="돋움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8"/>
      <color theme="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name val="바탕체"/>
      <family val="1"/>
      <charset val="129"/>
    </font>
    <font>
      <sz val="12"/>
      <color indexed="8"/>
      <name val="바탕체"/>
      <family val="1"/>
      <charset val="129"/>
    </font>
    <font>
      <sz val="1"/>
      <color theme="1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11"/>
      <color rgb="FFFF0000"/>
      <name val="Calibri"/>
      <family val="2"/>
    </font>
    <font>
      <b/>
      <sz val="11"/>
      <color rgb="FFFA7D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i/>
      <sz val="11"/>
      <color rgb="FF7F7F7F"/>
      <name val="Calibri"/>
      <family val="2"/>
    </font>
    <font>
      <b/>
      <sz val="11"/>
      <color theme="0"/>
      <name val="Calibri"/>
      <family val="2"/>
    </font>
    <font>
      <sz val="11"/>
      <color rgb="FFFA7D00"/>
      <name val="Calibri"/>
      <family val="2"/>
    </font>
    <font>
      <b/>
      <sz val="11"/>
      <color theme="1"/>
      <name val="Calibri"/>
      <family val="2"/>
    </font>
    <font>
      <sz val="11"/>
      <color rgb="FF3F3F76"/>
      <name val="Calibri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8"/>
      <color theme="3"/>
      <name val="Cambria"/>
      <family val="1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sz val="11"/>
      <color rgb="FF000000"/>
      <name val="Calibri"/>
      <family val="2"/>
    </font>
    <font>
      <sz val="12"/>
      <color indexed="32"/>
      <name val="MIN 훈민08체"/>
      <family val="3"/>
      <charset val="129"/>
    </font>
    <font>
      <u/>
      <sz val="12"/>
      <color indexed="20"/>
      <name val="Arial"/>
      <family val="2"/>
    </font>
    <font>
      <u/>
      <sz val="12"/>
      <color indexed="12"/>
      <name val="Arial"/>
      <family val="2"/>
    </font>
    <font>
      <sz val="12"/>
      <color indexed="32"/>
      <name val="모음디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"/>
      <color indexed="8"/>
      <name val="맑은 고딕"/>
      <family val="3"/>
      <charset val="129"/>
    </font>
    <font>
      <sz val="12"/>
      <color rgb="FF000000"/>
      <name val="굴림체"/>
      <family val="3"/>
      <charset val="129"/>
    </font>
    <font>
      <sz val="10"/>
      <name val="명조"/>
      <family val="3"/>
      <charset val="129"/>
    </font>
    <font>
      <b/>
      <sz val="15"/>
      <color theme="3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u/>
      <sz val="12"/>
      <color theme="10"/>
      <name val="굴림체"/>
      <family val="3"/>
      <charset val="129"/>
    </font>
    <font>
      <u/>
      <sz val="12"/>
      <color indexed="12"/>
      <name val="굴림체"/>
      <family val="3"/>
      <charset val="129"/>
    </font>
    <font>
      <sz val="10"/>
      <color indexed="8"/>
      <name val="굴림"/>
      <family val="3"/>
      <charset val="129"/>
    </font>
    <font>
      <sz val="10"/>
      <name val="μ¸¿oA¼"/>
      <family val="3"/>
      <charset val="129"/>
    </font>
    <font>
      <sz val="10"/>
      <color indexed="12"/>
      <name val="굴림체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바탕체"/>
      <family val="1"/>
      <charset val="129"/>
    </font>
    <font>
      <sz val="8.5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b/>
      <sz val="8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7.5"/>
      <color theme="1"/>
      <name val="돋움"/>
      <family val="3"/>
      <charset val="129"/>
    </font>
    <font>
      <sz val="6"/>
      <color theme="1"/>
      <name val="돋움"/>
      <family val="3"/>
      <charset val="129"/>
    </font>
    <font>
      <sz val="8"/>
      <color theme="1"/>
      <name val="돋음"/>
      <family val="3"/>
      <charset val="129"/>
    </font>
    <font>
      <sz val="11"/>
      <color theme="1"/>
      <name val="Arial"/>
      <family val="2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sz val="12"/>
      <name val="바탕"/>
      <family val="1"/>
      <charset val="129"/>
    </font>
    <font>
      <sz val="8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vertAlign val="superscript"/>
      <sz val="9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5"/>
      <color rgb="FFFF0000"/>
      <name val="굴림"/>
      <family val="3"/>
      <charset val="129"/>
    </font>
    <font>
      <sz val="12"/>
      <color rgb="FFFF0000"/>
      <name val="바탕체"/>
      <family val="1"/>
      <charset val="129"/>
    </font>
    <font>
      <sz val="7.5"/>
      <color theme="1"/>
      <name val="바탕체"/>
      <family val="1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2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6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9"/>
      <color rgb="FFFF0000"/>
      <name val="돋움"/>
      <family val="3"/>
      <charset val="129"/>
    </font>
  </fonts>
  <fills count="8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gray0625">
        <fgColor indexed="15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</fills>
  <borders count="10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dotted">
        <color indexed="64"/>
      </right>
      <top/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13982">
    <xf numFmtId="0" fontId="0" fillId="0" borderId="0"/>
    <xf numFmtId="0" fontId="12" fillId="0" borderId="0" applyFont="0" applyFill="0" applyBorder="0" applyAlignment="0" applyProtection="0"/>
    <xf numFmtId="0" fontId="30" fillId="0" borderId="0"/>
    <xf numFmtId="0" fontId="81" fillId="0" borderId="0"/>
    <xf numFmtId="0" fontId="13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5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5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5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98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9" fontId="22" fillId="0" borderId="0" applyFont="0" applyFill="0" applyBorder="0" applyAlignment="0" applyProtection="0"/>
    <xf numFmtId="199" fontId="22" fillId="0" borderId="0" applyFont="0" applyFill="0" applyBorder="0" applyAlignment="0" applyProtection="0"/>
    <xf numFmtId="199" fontId="22" fillId="0" borderId="0" applyFont="0" applyFill="0" applyBorder="0" applyAlignment="0" applyProtection="0"/>
    <xf numFmtId="199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20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3" fillId="0" borderId="0"/>
    <xf numFmtId="0" fontId="17" fillId="0" borderId="0"/>
    <xf numFmtId="0" fontId="18" fillId="0" borderId="0"/>
    <xf numFmtId="0" fontId="19" fillId="0" borderId="0"/>
    <xf numFmtId="0" fontId="18" fillId="0" borderId="0"/>
    <xf numFmtId="0" fontId="21" fillId="0" borderId="0"/>
    <xf numFmtId="0" fontId="24" fillId="0" borderId="0"/>
    <xf numFmtId="0" fontId="19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4" fillId="0" borderId="0"/>
    <xf numFmtId="0" fontId="19" fillId="0" borderId="0"/>
    <xf numFmtId="0" fontId="25" fillId="0" borderId="0"/>
    <xf numFmtId="0" fontId="26" fillId="0" borderId="0"/>
    <xf numFmtId="0" fontId="22" fillId="0" borderId="0"/>
    <xf numFmtId="0" fontId="22" fillId="0" borderId="0"/>
    <xf numFmtId="0" fontId="25" fillId="0" borderId="0"/>
    <xf numFmtId="0" fontId="26" fillId="0" borderId="0"/>
    <xf numFmtId="0" fontId="21" fillId="0" borderId="0"/>
    <xf numFmtId="0" fontId="27" fillId="0" borderId="0"/>
    <xf numFmtId="183" fontId="28" fillId="0" borderId="0" applyFont="0" applyFill="0" applyBorder="0" applyAlignment="0" applyProtection="0"/>
    <xf numFmtId="3" fontId="28" fillId="0" borderId="0" applyFont="0" applyFill="0" applyBorder="0" applyAlignment="0" applyProtection="0"/>
    <xf numFmtId="0" fontId="12" fillId="0" borderId="0" applyFont="0" applyFill="0" applyBorder="0" applyAlignment="0" applyProtection="0"/>
    <xf numFmtId="187" fontId="29" fillId="0" borderId="0" applyFont="0" applyFill="0" applyBorder="0" applyAlignment="0" applyProtection="0"/>
    <xf numFmtId="188" fontId="29" fillId="0" borderId="0" applyFont="0" applyFill="0" applyBorder="0" applyAlignment="0" applyProtection="0"/>
    <xf numFmtId="0" fontId="28" fillId="0" borderId="0" applyFont="0" applyFill="0" applyBorder="0" applyAlignment="0" applyProtection="0"/>
    <xf numFmtId="189" fontId="30" fillId="0" borderId="0" applyFont="0" applyFill="0" applyBorder="0" applyAlignment="0" applyProtection="0"/>
    <xf numFmtId="2" fontId="28" fillId="0" borderId="0" applyFont="0" applyFill="0" applyBorder="0" applyAlignment="0" applyProtection="0"/>
    <xf numFmtId="38" fontId="31" fillId="16" borderId="0" applyNumberFormat="0" applyBorder="0" applyAlignment="0" applyProtection="0"/>
    <xf numFmtId="0" fontId="32" fillId="0" borderId="0">
      <alignment horizontal="left"/>
    </xf>
    <xf numFmtId="0" fontId="33" fillId="0" borderId="1" applyNumberFormat="0" applyAlignment="0" applyProtection="0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0" fontId="31" fillId="16" borderId="3" applyNumberFormat="0" applyBorder="0" applyAlignment="0" applyProtection="0"/>
    <xf numFmtId="10" fontId="31" fillId="16" borderId="3" applyNumberFormat="0" applyBorder="0" applyAlignment="0" applyProtection="0"/>
    <xf numFmtId="10" fontId="31" fillId="16" borderId="3" applyNumberFormat="0" applyBorder="0" applyAlignment="0" applyProtection="0"/>
    <xf numFmtId="10" fontId="31" fillId="16" borderId="3" applyNumberFormat="0" applyBorder="0" applyAlignment="0" applyProtection="0"/>
    <xf numFmtId="0" fontId="35" fillId="0" borderId="4"/>
    <xf numFmtId="0" fontId="30" fillId="0" borderId="0"/>
    <xf numFmtId="0" fontId="28" fillId="0" borderId="0"/>
    <xf numFmtId="10" fontId="28" fillId="0" borderId="0" applyFont="0" applyFill="0" applyBorder="0" applyAlignment="0" applyProtection="0"/>
    <xf numFmtId="0" fontId="35" fillId="0" borderId="0"/>
    <xf numFmtId="0" fontId="83" fillId="0" borderId="0" applyFill="0" applyBorder="0" applyProtection="0">
      <alignment horizontal="centerContinuous" vertical="center"/>
    </xf>
    <xf numFmtId="0" fontId="84" fillId="16" borderId="0" applyFill="0" applyBorder="0" applyProtection="0">
      <alignment horizontal="center" vertical="center"/>
    </xf>
    <xf numFmtId="0" fontId="28" fillId="0" borderId="5" applyNumberFormat="0" applyFont="0" applyFill="0" applyAlignment="0" applyProtection="0"/>
    <xf numFmtId="0" fontId="36" fillId="0" borderId="6">
      <alignment horizontal="left"/>
    </xf>
    <xf numFmtId="0" fontId="14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193" fontId="30" fillId="0" borderId="0">
      <protection locked="0"/>
    </xf>
    <xf numFmtId="205" fontId="2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40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1" fillId="0" borderId="0">
      <protection locked="0"/>
    </xf>
    <xf numFmtId="0" fontId="41" fillId="0" borderId="0">
      <protection locked="0"/>
    </xf>
    <xf numFmtId="0" fontId="30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42" fillId="0" borderId="0">
      <alignment vertical="center"/>
    </xf>
    <xf numFmtId="9" fontId="85" fillId="16" borderId="0" applyFill="0" applyBorder="0" applyProtection="0">
      <alignment horizontal="right"/>
    </xf>
    <xf numFmtId="10" fontId="85" fillId="0" borderId="0" applyFill="0" applyBorder="0" applyProtection="0">
      <alignment horizontal="right"/>
    </xf>
    <xf numFmtId="9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43" fillId="23" borderId="0" applyNumberFormat="0" applyBorder="0" applyAlignment="0" applyProtection="0">
      <alignment vertical="center"/>
    </xf>
    <xf numFmtId="0" fontId="70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4" fillId="0" borderId="0"/>
    <xf numFmtId="0" fontId="4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72" fillId="24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190" fontId="28" fillId="0" borderId="0">
      <alignment vertical="center"/>
    </xf>
    <xf numFmtId="178" fontId="30" fillId="0" borderId="0" applyFont="0" applyFill="0" applyBorder="0" applyAlignment="0" applyProtection="0"/>
    <xf numFmtId="0" fontId="30" fillId="0" borderId="0" applyProtection="0"/>
    <xf numFmtId="184" fontId="30" fillId="0" borderId="0" applyProtection="0"/>
    <xf numFmtId="41" fontId="29" fillId="0" borderId="0" applyFont="0" applyFill="0" applyBorder="0" applyAlignment="0" applyProtection="0"/>
    <xf numFmtId="0" fontId="30" fillId="0" borderId="0" applyProtection="0"/>
    <xf numFmtId="185" fontId="30" fillId="0" borderId="0" applyFont="0" applyFill="0" applyBorder="0" applyAlignment="0" applyProtection="0"/>
    <xf numFmtId="0" fontId="30" fillId="0" borderId="0" applyProtection="0"/>
    <xf numFmtId="185" fontId="30" fillId="0" borderId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84" fontId="30" fillId="0" borderId="0" applyProtection="0"/>
    <xf numFmtId="184" fontId="30" fillId="0" borderId="0" applyFont="0" applyFill="0" applyBorder="0" applyAlignment="0" applyProtection="0"/>
    <xf numFmtId="41" fontId="86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/>
    <xf numFmtId="178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/>
    <xf numFmtId="0" fontId="47" fillId="0" borderId="10" applyNumberFormat="0" applyFill="0" applyAlignment="0" applyProtection="0">
      <alignment vertical="center"/>
    </xf>
    <xf numFmtId="0" fontId="73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4" fontId="41" fillId="0" borderId="0">
      <protection locked="0"/>
    </xf>
    <xf numFmtId="194" fontId="30" fillId="0" borderId="0">
      <protection locked="0"/>
    </xf>
    <xf numFmtId="206" fontId="29" fillId="0" borderId="0">
      <protection locked="0"/>
    </xf>
    <xf numFmtId="0" fontId="50" fillId="0" borderId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77" fillId="0" borderId="13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78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80" fillId="21" borderId="15" applyNumberFormat="0" applyAlignment="0" applyProtection="0">
      <alignment vertical="center"/>
    </xf>
    <xf numFmtId="0" fontId="80" fillId="21" borderId="15" applyNumberFormat="0" applyAlignment="0" applyProtection="0">
      <alignment vertical="center"/>
    </xf>
    <xf numFmtId="0" fontId="80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41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30" fillId="0" borderId="0" applyProtection="0"/>
    <xf numFmtId="176" fontId="30" fillId="0" borderId="0" applyProtection="0"/>
    <xf numFmtId="176" fontId="30" fillId="0" borderId="0" applyProtection="0"/>
    <xf numFmtId="210" fontId="29" fillId="16" borderId="0" applyFill="0" applyBorder="0" applyProtection="0">
      <alignment horizontal="right"/>
    </xf>
    <xf numFmtId="0" fontId="57" fillId="0" borderId="0">
      <alignment vertical="center"/>
    </xf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92" fontId="30" fillId="0" borderId="0">
      <protection locked="0"/>
    </xf>
    <xf numFmtId="207" fontId="29" fillId="0" borderId="0">
      <protection locked="0"/>
    </xf>
    <xf numFmtId="0" fontId="87" fillId="0" borderId="0">
      <alignment vertical="center"/>
    </xf>
    <xf numFmtId="0" fontId="28" fillId="0" borderId="0"/>
    <xf numFmtId="0" fontId="87" fillId="0" borderId="0">
      <alignment vertical="center"/>
    </xf>
    <xf numFmtId="0" fontId="30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/>
    <xf numFmtId="0" fontId="11" fillId="0" borderId="0">
      <alignment vertical="center"/>
    </xf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8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/>
    <xf numFmtId="0" fontId="11" fillId="0" borderId="0">
      <alignment vertical="center"/>
    </xf>
    <xf numFmtId="0" fontId="29" fillId="0" borderId="0"/>
    <xf numFmtId="0" fontId="29" fillId="0" borderId="0">
      <alignment vertical="center"/>
    </xf>
    <xf numFmtId="0" fontId="87" fillId="0" borderId="0">
      <alignment vertical="center"/>
    </xf>
    <xf numFmtId="0" fontId="3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/>
    <xf numFmtId="0" fontId="30" fillId="0" borderId="0"/>
    <xf numFmtId="0" fontId="87" fillId="0" borderId="0">
      <alignment vertical="center"/>
    </xf>
    <xf numFmtId="0" fontId="29" fillId="0" borderId="0"/>
    <xf numFmtId="0" fontId="30" fillId="0" borderId="0"/>
    <xf numFmtId="0" fontId="29" fillId="0" borderId="0"/>
    <xf numFmtId="0" fontId="30" fillId="0" borderId="0" applyProtection="0"/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29" fillId="0" borderId="0">
      <alignment vertical="center"/>
    </xf>
    <xf numFmtId="0" fontId="29" fillId="0" borderId="0"/>
    <xf numFmtId="0" fontId="30" fillId="0" borderId="0"/>
    <xf numFmtId="0" fontId="82" fillId="0" borderId="0" applyNumberFormat="0" applyFill="0" applyBorder="0" applyAlignment="0" applyProtection="0">
      <alignment vertical="top"/>
      <protection locked="0"/>
    </xf>
    <xf numFmtId="0" fontId="41" fillId="0" borderId="5">
      <protection locked="0"/>
    </xf>
    <xf numFmtId="191" fontId="30" fillId="0" borderId="0">
      <protection locked="0"/>
    </xf>
    <xf numFmtId="208" fontId="29" fillId="0" borderId="0">
      <protection locked="0"/>
    </xf>
    <xf numFmtId="195" fontId="30" fillId="0" borderId="0">
      <protection locked="0"/>
    </xf>
    <xf numFmtId="209" fontId="29" fillId="0" borderId="0">
      <protection locked="0"/>
    </xf>
    <xf numFmtId="0" fontId="35" fillId="0" borderId="86"/>
    <xf numFmtId="0" fontId="10" fillId="0" borderId="0">
      <alignment vertical="center"/>
    </xf>
    <xf numFmtId="0" fontId="89" fillId="0" borderId="0" applyFont="0" applyFill="0" applyBorder="0" applyAlignment="0" applyProtection="0"/>
    <xf numFmtId="0" fontId="30" fillId="0" borderId="0"/>
    <xf numFmtId="0" fontId="30" fillId="0" borderId="0"/>
    <xf numFmtId="0" fontId="90" fillId="0" borderId="0"/>
    <xf numFmtId="0" fontId="90" fillId="0" borderId="0"/>
    <xf numFmtId="0" fontId="28" fillId="0" borderId="0" applyNumberFormat="0" applyFill="0" applyBorder="0" applyAlignment="0" applyProtection="0"/>
    <xf numFmtId="0" fontId="30" fillId="0" borderId="0"/>
    <xf numFmtId="0" fontId="30" fillId="0" borderId="0"/>
    <xf numFmtId="0" fontId="91" fillId="2" borderId="0" applyNumberFormat="0" applyBorder="0" applyAlignment="0" applyProtection="0"/>
    <xf numFmtId="0" fontId="11" fillId="2" borderId="0" applyNumberFormat="0" applyBorder="0" applyAlignment="0" applyProtection="0">
      <alignment vertical="center"/>
    </xf>
    <xf numFmtId="0" fontId="91" fillId="2" borderId="0" applyNumberFormat="0" applyBorder="0" applyAlignment="0" applyProtection="0"/>
    <xf numFmtId="0" fontId="11" fillId="2" borderId="0" applyNumberFormat="0" applyBorder="0" applyAlignment="0" applyProtection="0">
      <alignment vertical="center"/>
    </xf>
    <xf numFmtId="0" fontId="91" fillId="3" borderId="0" applyNumberFormat="0" applyBorder="0" applyAlignment="0" applyProtection="0"/>
    <xf numFmtId="0" fontId="11" fillId="3" borderId="0" applyNumberFormat="0" applyBorder="0" applyAlignment="0" applyProtection="0">
      <alignment vertical="center"/>
    </xf>
    <xf numFmtId="0" fontId="91" fillId="3" borderId="0" applyNumberFormat="0" applyBorder="0" applyAlignment="0" applyProtection="0"/>
    <xf numFmtId="0" fontId="11" fillId="3" borderId="0" applyNumberFormat="0" applyBorder="0" applyAlignment="0" applyProtection="0">
      <alignment vertical="center"/>
    </xf>
    <xf numFmtId="0" fontId="91" fillId="4" borderId="0" applyNumberFormat="0" applyBorder="0" applyAlignment="0" applyProtection="0"/>
    <xf numFmtId="0" fontId="11" fillId="4" borderId="0" applyNumberFormat="0" applyBorder="0" applyAlignment="0" applyProtection="0">
      <alignment vertical="center"/>
    </xf>
    <xf numFmtId="0" fontId="91" fillId="4" borderId="0" applyNumberFormat="0" applyBorder="0" applyAlignment="0" applyProtection="0"/>
    <xf numFmtId="0" fontId="11" fillId="4" borderId="0" applyNumberFormat="0" applyBorder="0" applyAlignment="0" applyProtection="0">
      <alignment vertical="center"/>
    </xf>
    <xf numFmtId="0" fontId="91" fillId="5" borderId="0" applyNumberFormat="0" applyBorder="0" applyAlignment="0" applyProtection="0"/>
    <xf numFmtId="0" fontId="11" fillId="5" borderId="0" applyNumberFormat="0" applyBorder="0" applyAlignment="0" applyProtection="0">
      <alignment vertical="center"/>
    </xf>
    <xf numFmtId="0" fontId="91" fillId="5" borderId="0" applyNumberFormat="0" applyBorder="0" applyAlignment="0" applyProtection="0"/>
    <xf numFmtId="0" fontId="11" fillId="5" borderId="0" applyNumberFormat="0" applyBorder="0" applyAlignment="0" applyProtection="0">
      <alignment vertical="center"/>
    </xf>
    <xf numFmtId="0" fontId="91" fillId="6" borderId="0" applyNumberFormat="0" applyBorder="0" applyAlignment="0" applyProtection="0"/>
    <xf numFmtId="0" fontId="11" fillId="6" borderId="0" applyNumberFormat="0" applyBorder="0" applyAlignment="0" applyProtection="0">
      <alignment vertical="center"/>
    </xf>
    <xf numFmtId="0" fontId="91" fillId="6" borderId="0" applyNumberFormat="0" applyBorder="0" applyAlignment="0" applyProtection="0"/>
    <xf numFmtId="0" fontId="11" fillId="6" borderId="0" applyNumberFormat="0" applyBorder="0" applyAlignment="0" applyProtection="0">
      <alignment vertical="center"/>
    </xf>
    <xf numFmtId="0" fontId="91" fillId="7" borderId="0" applyNumberFormat="0" applyBorder="0" applyAlignment="0" applyProtection="0"/>
    <xf numFmtId="0" fontId="11" fillId="7" borderId="0" applyNumberFormat="0" applyBorder="0" applyAlignment="0" applyProtection="0">
      <alignment vertical="center"/>
    </xf>
    <xf numFmtId="0" fontId="91" fillId="7" borderId="0" applyNumberFormat="0" applyBorder="0" applyAlignment="0" applyProtection="0"/>
    <xf numFmtId="0" fontId="11" fillId="7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5" fillId="2" borderId="0" applyNumberFormat="0" applyBorder="0" applyAlignment="0" applyProtection="0">
      <alignment vertical="center"/>
    </xf>
    <xf numFmtId="0" fontId="65" fillId="2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65" fillId="2" borderId="0" applyNumberFormat="0" applyBorder="0" applyAlignment="0" applyProtection="0">
      <alignment vertical="center"/>
    </xf>
    <xf numFmtId="0" fontId="65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5" fillId="2" borderId="0" applyNumberFormat="0" applyBorder="0" applyAlignment="0" applyProtection="0">
      <alignment vertical="center"/>
    </xf>
    <xf numFmtId="0" fontId="65" fillId="2" borderId="0" applyNumberFormat="0" applyBorder="0" applyAlignment="0" applyProtection="0">
      <alignment vertical="center"/>
    </xf>
    <xf numFmtId="0" fontId="65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2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5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2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7" fillId="4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87" fillId="47" borderId="0" applyNumberFormat="0" applyBorder="0" applyAlignment="0" applyProtection="0">
      <alignment vertical="center"/>
    </xf>
    <xf numFmtId="0" fontId="87" fillId="47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7" fillId="4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2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7" fillId="5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5" fillId="6" borderId="0" applyNumberFormat="0" applyBorder="0" applyAlignment="0" applyProtection="0">
      <alignment vertical="center"/>
    </xf>
    <xf numFmtId="0" fontId="65" fillId="6" borderId="0" applyNumberFormat="0" applyBorder="0" applyAlignment="0" applyProtection="0">
      <alignment vertical="center"/>
    </xf>
    <xf numFmtId="0" fontId="87" fillId="51" borderId="0" applyNumberFormat="0" applyBorder="0" applyAlignment="0" applyProtection="0">
      <alignment vertical="center"/>
    </xf>
    <xf numFmtId="0" fontId="87" fillId="51" borderId="0" applyNumberFormat="0" applyBorder="0" applyAlignment="0" applyProtection="0">
      <alignment vertical="center"/>
    </xf>
    <xf numFmtId="0" fontId="65" fillId="6" borderId="0" applyNumberFormat="0" applyBorder="0" applyAlignment="0" applyProtection="0">
      <alignment vertical="center"/>
    </xf>
    <xf numFmtId="0" fontId="65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7" fillId="5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5" fillId="6" borderId="0" applyNumberFormat="0" applyBorder="0" applyAlignment="0" applyProtection="0">
      <alignment vertical="center"/>
    </xf>
    <xf numFmtId="0" fontId="65" fillId="6" borderId="0" applyNumberFormat="0" applyBorder="0" applyAlignment="0" applyProtection="0">
      <alignment vertical="center"/>
    </xf>
    <xf numFmtId="0" fontId="65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2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5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7" fillId="5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5" fillId="7" borderId="0" applyNumberFormat="0" applyBorder="0" applyAlignment="0" applyProtection="0">
      <alignment vertical="center"/>
    </xf>
    <xf numFmtId="0" fontId="65" fillId="7" borderId="0" applyNumberFormat="0" applyBorder="0" applyAlignment="0" applyProtection="0">
      <alignment vertical="center"/>
    </xf>
    <xf numFmtId="0" fontId="87" fillId="55" borderId="0" applyNumberFormat="0" applyBorder="0" applyAlignment="0" applyProtection="0">
      <alignment vertical="center"/>
    </xf>
    <xf numFmtId="0" fontId="87" fillId="55" borderId="0" applyNumberFormat="0" applyBorder="0" applyAlignment="0" applyProtection="0">
      <alignment vertical="center"/>
    </xf>
    <xf numFmtId="0" fontId="65" fillId="7" borderId="0" applyNumberFormat="0" applyBorder="0" applyAlignment="0" applyProtection="0">
      <alignment vertical="center"/>
    </xf>
    <xf numFmtId="0" fontId="65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7" fillId="5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5" fillId="7" borderId="0" applyNumberFormat="0" applyBorder="0" applyAlignment="0" applyProtection="0">
      <alignment vertical="center"/>
    </xf>
    <xf numFmtId="0" fontId="65" fillId="7" borderId="0" applyNumberFormat="0" applyBorder="0" applyAlignment="0" applyProtection="0">
      <alignment vertical="center"/>
    </xf>
    <xf numFmtId="0" fontId="65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2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5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1" fillId="8" borderId="0" applyNumberFormat="0" applyBorder="0" applyAlignment="0" applyProtection="0"/>
    <xf numFmtId="0" fontId="11" fillId="8" borderId="0" applyNumberFormat="0" applyBorder="0" applyAlignment="0" applyProtection="0">
      <alignment vertical="center"/>
    </xf>
    <xf numFmtId="0" fontId="91" fillId="8" borderId="0" applyNumberFormat="0" applyBorder="0" applyAlignment="0" applyProtection="0"/>
    <xf numFmtId="0" fontId="11" fillId="8" borderId="0" applyNumberFormat="0" applyBorder="0" applyAlignment="0" applyProtection="0">
      <alignment vertical="center"/>
    </xf>
    <xf numFmtId="0" fontId="91" fillId="9" borderId="0" applyNumberFormat="0" applyBorder="0" applyAlignment="0" applyProtection="0"/>
    <xf numFmtId="0" fontId="11" fillId="9" borderId="0" applyNumberFormat="0" applyBorder="0" applyAlignment="0" applyProtection="0">
      <alignment vertical="center"/>
    </xf>
    <xf numFmtId="0" fontId="91" fillId="9" borderId="0" applyNumberFormat="0" applyBorder="0" applyAlignment="0" applyProtection="0"/>
    <xf numFmtId="0" fontId="11" fillId="9" borderId="0" applyNumberFormat="0" applyBorder="0" applyAlignment="0" applyProtection="0">
      <alignment vertical="center"/>
    </xf>
    <xf numFmtId="0" fontId="91" fillId="10" borderId="0" applyNumberFormat="0" applyBorder="0" applyAlignment="0" applyProtection="0"/>
    <xf numFmtId="0" fontId="11" fillId="10" borderId="0" applyNumberFormat="0" applyBorder="0" applyAlignment="0" applyProtection="0">
      <alignment vertical="center"/>
    </xf>
    <xf numFmtId="0" fontId="91" fillId="10" borderId="0" applyNumberFormat="0" applyBorder="0" applyAlignment="0" applyProtection="0"/>
    <xf numFmtId="0" fontId="11" fillId="10" borderId="0" applyNumberFormat="0" applyBorder="0" applyAlignment="0" applyProtection="0">
      <alignment vertical="center"/>
    </xf>
    <xf numFmtId="0" fontId="91" fillId="5" borderId="0" applyNumberFormat="0" applyBorder="0" applyAlignment="0" applyProtection="0"/>
    <xf numFmtId="0" fontId="11" fillId="5" borderId="0" applyNumberFormat="0" applyBorder="0" applyAlignment="0" applyProtection="0">
      <alignment vertical="center"/>
    </xf>
    <xf numFmtId="0" fontId="91" fillId="5" borderId="0" applyNumberFormat="0" applyBorder="0" applyAlignment="0" applyProtection="0"/>
    <xf numFmtId="0" fontId="11" fillId="5" borderId="0" applyNumberFormat="0" applyBorder="0" applyAlignment="0" applyProtection="0">
      <alignment vertical="center"/>
    </xf>
    <xf numFmtId="0" fontId="91" fillId="8" borderId="0" applyNumberFormat="0" applyBorder="0" applyAlignment="0" applyProtection="0"/>
    <xf numFmtId="0" fontId="11" fillId="8" borderId="0" applyNumberFormat="0" applyBorder="0" applyAlignment="0" applyProtection="0">
      <alignment vertical="center"/>
    </xf>
    <xf numFmtId="0" fontId="91" fillId="8" borderId="0" applyNumberFormat="0" applyBorder="0" applyAlignment="0" applyProtection="0"/>
    <xf numFmtId="0" fontId="11" fillId="8" borderId="0" applyNumberFormat="0" applyBorder="0" applyAlignment="0" applyProtection="0">
      <alignment vertical="center"/>
    </xf>
    <xf numFmtId="0" fontId="91" fillId="11" borderId="0" applyNumberFormat="0" applyBorder="0" applyAlignment="0" applyProtection="0"/>
    <xf numFmtId="0" fontId="11" fillId="11" borderId="0" applyNumberFormat="0" applyBorder="0" applyAlignment="0" applyProtection="0">
      <alignment vertical="center"/>
    </xf>
    <xf numFmtId="0" fontId="91" fillId="11" borderId="0" applyNumberFormat="0" applyBorder="0" applyAlignment="0" applyProtection="0"/>
    <xf numFmtId="0" fontId="11" fillId="11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2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7" fillId="4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87" fillId="44" borderId="0" applyNumberFormat="0" applyBorder="0" applyAlignment="0" applyProtection="0">
      <alignment vertical="center"/>
    </xf>
    <xf numFmtId="0" fontId="87" fillId="44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7" fillId="4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7" fillId="4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87" fillId="48" borderId="0" applyNumberFormat="0" applyBorder="0" applyAlignment="0" applyProtection="0">
      <alignment vertical="center"/>
    </xf>
    <xf numFmtId="0" fontId="87" fillId="48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7" fillId="4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2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7" fillId="5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87" fillId="52" borderId="0" applyNumberFormat="0" applyBorder="0" applyAlignment="0" applyProtection="0">
      <alignment vertical="center"/>
    </xf>
    <xf numFmtId="0" fontId="87" fillId="52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7" fillId="5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2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2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3" fillId="12" borderId="0" applyNumberFormat="0" applyBorder="0" applyAlignment="0" applyProtection="0"/>
    <xf numFmtId="0" fontId="14" fillId="12" borderId="0" applyNumberFormat="0" applyBorder="0" applyAlignment="0" applyProtection="0">
      <alignment vertical="center"/>
    </xf>
    <xf numFmtId="0" fontId="93" fillId="12" borderId="0" applyNumberFormat="0" applyBorder="0" applyAlignment="0" applyProtection="0"/>
    <xf numFmtId="0" fontId="14" fillId="12" borderId="0" applyNumberFormat="0" applyBorder="0" applyAlignment="0" applyProtection="0">
      <alignment vertical="center"/>
    </xf>
    <xf numFmtId="0" fontId="93" fillId="9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93" fillId="9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93" fillId="10" borderId="0" applyNumberFormat="0" applyBorder="0" applyAlignment="0" applyProtection="0"/>
    <xf numFmtId="0" fontId="14" fillId="10" borderId="0" applyNumberFormat="0" applyBorder="0" applyAlignment="0" applyProtection="0">
      <alignment vertical="center"/>
    </xf>
    <xf numFmtId="0" fontId="93" fillId="10" borderId="0" applyNumberFormat="0" applyBorder="0" applyAlignment="0" applyProtection="0"/>
    <xf numFmtId="0" fontId="14" fillId="10" borderId="0" applyNumberFormat="0" applyBorder="0" applyAlignment="0" applyProtection="0">
      <alignment vertical="center"/>
    </xf>
    <xf numFmtId="0" fontId="93" fillId="13" borderId="0" applyNumberFormat="0" applyBorder="0" applyAlignment="0" applyProtection="0"/>
    <xf numFmtId="0" fontId="14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/>
    <xf numFmtId="0" fontId="14" fillId="13" borderId="0" applyNumberFormat="0" applyBorder="0" applyAlignment="0" applyProtection="0">
      <alignment vertical="center"/>
    </xf>
    <xf numFmtId="0" fontId="93" fillId="14" borderId="0" applyNumberFormat="0" applyBorder="0" applyAlignment="0" applyProtection="0"/>
    <xf numFmtId="0" fontId="14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/>
    <xf numFmtId="0" fontId="14" fillId="14" borderId="0" applyNumberFormat="0" applyBorder="0" applyAlignment="0" applyProtection="0">
      <alignment vertical="center"/>
    </xf>
    <xf numFmtId="0" fontId="93" fillId="15" borderId="0" applyNumberFormat="0" applyBorder="0" applyAlignment="0" applyProtection="0"/>
    <xf numFmtId="0" fontId="14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/>
    <xf numFmtId="0" fontId="14" fillId="15" borderId="0" applyNumberFormat="0" applyBorder="0" applyAlignment="0" applyProtection="0">
      <alignment vertical="center"/>
    </xf>
    <xf numFmtId="0" fontId="94" fillId="37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94" fillId="37" borderId="0" applyNumberFormat="0" applyBorder="0" applyAlignment="0" applyProtection="0">
      <alignment vertical="center"/>
    </xf>
    <xf numFmtId="0" fontId="94" fillId="37" borderId="0" applyNumberFormat="0" applyBorder="0" applyAlignment="0" applyProtection="0">
      <alignment vertical="center"/>
    </xf>
    <xf numFmtId="0" fontId="94" fillId="37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95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95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94" fillId="4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4" fillId="41" borderId="0" applyNumberFormat="0" applyBorder="0" applyAlignment="0" applyProtection="0">
      <alignment vertical="center"/>
    </xf>
    <xf numFmtId="0" fontId="94" fillId="41" borderId="0" applyNumberFormat="0" applyBorder="0" applyAlignment="0" applyProtection="0">
      <alignment vertical="center"/>
    </xf>
    <xf numFmtId="0" fontId="94" fillId="41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95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94" fillId="4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4" fillId="45" borderId="0" applyNumberFormat="0" applyBorder="0" applyAlignment="0" applyProtection="0">
      <alignment vertical="center"/>
    </xf>
    <xf numFmtId="0" fontId="94" fillId="45" borderId="0" applyNumberFormat="0" applyBorder="0" applyAlignment="0" applyProtection="0">
      <alignment vertical="center"/>
    </xf>
    <xf numFmtId="0" fontId="94" fillId="45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95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5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94" fillId="4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4" fillId="49" borderId="0" applyNumberFormat="0" applyBorder="0" applyAlignment="0" applyProtection="0">
      <alignment vertical="center"/>
    </xf>
    <xf numFmtId="0" fontId="94" fillId="49" borderId="0" applyNumberFormat="0" applyBorder="0" applyAlignment="0" applyProtection="0">
      <alignment vertical="center"/>
    </xf>
    <xf numFmtId="0" fontId="94" fillId="49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94" fillId="5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4" fillId="53" borderId="0" applyNumberFormat="0" applyBorder="0" applyAlignment="0" applyProtection="0">
      <alignment vertical="center"/>
    </xf>
    <xf numFmtId="0" fontId="94" fillId="53" borderId="0" applyNumberFormat="0" applyBorder="0" applyAlignment="0" applyProtection="0">
      <alignment vertical="center"/>
    </xf>
    <xf numFmtId="0" fontId="94" fillId="53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94" fillId="5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94" fillId="57" borderId="0" applyNumberFormat="0" applyBorder="0" applyAlignment="0" applyProtection="0">
      <alignment vertical="center"/>
    </xf>
    <xf numFmtId="0" fontId="94" fillId="57" borderId="0" applyNumberFormat="0" applyBorder="0" applyAlignment="0" applyProtection="0">
      <alignment vertical="center"/>
    </xf>
    <xf numFmtId="0" fontId="94" fillId="57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95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95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93" fillId="17" borderId="0" applyNumberFormat="0" applyBorder="0" applyAlignment="0" applyProtection="0"/>
    <xf numFmtId="0" fontId="14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/>
    <xf numFmtId="0" fontId="14" fillId="17" borderId="0" applyNumberFormat="0" applyBorder="0" applyAlignment="0" applyProtection="0">
      <alignment vertical="center"/>
    </xf>
    <xf numFmtId="0" fontId="93" fillId="18" borderId="0" applyNumberFormat="0" applyBorder="0" applyAlignment="0" applyProtection="0"/>
    <xf numFmtId="0" fontId="14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/>
    <xf numFmtId="0" fontId="14" fillId="18" borderId="0" applyNumberFormat="0" applyBorder="0" applyAlignment="0" applyProtection="0">
      <alignment vertical="center"/>
    </xf>
    <xf numFmtId="0" fontId="93" fillId="19" borderId="0" applyNumberFormat="0" applyBorder="0" applyAlignment="0" applyProtection="0"/>
    <xf numFmtId="0" fontId="14" fillId="19" borderId="0" applyNumberFormat="0" applyBorder="0" applyAlignment="0" applyProtection="0">
      <alignment vertical="center"/>
    </xf>
    <xf numFmtId="0" fontId="93" fillId="19" borderId="0" applyNumberFormat="0" applyBorder="0" applyAlignment="0" applyProtection="0"/>
    <xf numFmtId="0" fontId="14" fillId="19" borderId="0" applyNumberFormat="0" applyBorder="0" applyAlignment="0" applyProtection="0">
      <alignment vertical="center"/>
    </xf>
    <xf numFmtId="0" fontId="93" fillId="13" borderId="0" applyNumberFormat="0" applyBorder="0" applyAlignment="0" applyProtection="0"/>
    <xf numFmtId="0" fontId="14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/>
    <xf numFmtId="0" fontId="14" fillId="13" borderId="0" applyNumberFormat="0" applyBorder="0" applyAlignment="0" applyProtection="0">
      <alignment vertical="center"/>
    </xf>
    <xf numFmtId="0" fontId="93" fillId="14" borderId="0" applyNumberFormat="0" applyBorder="0" applyAlignment="0" applyProtection="0"/>
    <xf numFmtId="0" fontId="14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/>
    <xf numFmtId="0" fontId="14" fillId="14" borderId="0" applyNumberFormat="0" applyBorder="0" applyAlignment="0" applyProtection="0">
      <alignment vertical="center"/>
    </xf>
    <xf numFmtId="0" fontId="93" fillId="20" borderId="0" applyNumberFormat="0" applyBorder="0" applyAlignment="0" applyProtection="0"/>
    <xf numFmtId="0" fontId="14" fillId="20" borderId="0" applyNumberFormat="0" applyBorder="0" applyAlignment="0" applyProtection="0">
      <alignment vertical="center"/>
    </xf>
    <xf numFmtId="0" fontId="93" fillId="20" borderId="0" applyNumberFormat="0" applyBorder="0" applyAlignment="0" applyProtection="0"/>
    <xf numFmtId="0" fontId="14" fillId="20" borderId="0" applyNumberFormat="0" applyBorder="0" applyAlignment="0" applyProtection="0">
      <alignment vertical="center"/>
    </xf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199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8" fillId="0" borderId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9" fillId="3" borderId="0" applyNumberFormat="0" applyBorder="0" applyAlignment="0" applyProtection="0"/>
    <xf numFmtId="0" fontId="40" fillId="3" borderId="0" applyNumberFormat="0" applyBorder="0" applyAlignment="0" applyProtection="0">
      <alignment vertical="center"/>
    </xf>
    <xf numFmtId="0" fontId="99" fillId="3" borderId="0" applyNumberFormat="0" applyBorder="0" applyAlignment="0" applyProtection="0"/>
    <xf numFmtId="0" fontId="40" fillId="3" borderId="0" applyNumberFormat="0" applyBorder="0" applyAlignment="0" applyProtection="0">
      <alignment vertical="center"/>
    </xf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20" fillId="0" borderId="0"/>
    <xf numFmtId="0" fontId="96" fillId="0" borderId="0"/>
    <xf numFmtId="0" fontId="20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20" fillId="0" borderId="0"/>
    <xf numFmtId="0" fontId="96" fillId="0" borderId="0"/>
    <xf numFmtId="0" fontId="20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20" fillId="0" borderId="0"/>
    <xf numFmtId="0" fontId="96" fillId="0" borderId="0"/>
    <xf numFmtId="0" fontId="20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101" fillId="21" borderId="7" applyNumberFormat="0" applyAlignment="0" applyProtection="0"/>
    <xf numFmtId="0" fontId="38" fillId="21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101" fillId="21" borderId="7" applyNumberFormat="0" applyAlignment="0" applyProtection="0"/>
    <xf numFmtId="0" fontId="38" fillId="21" borderId="7" applyNumberFormat="0" applyAlignment="0" applyProtection="0">
      <alignment vertical="center"/>
    </xf>
    <xf numFmtId="0" fontId="102" fillId="0" borderId="0"/>
    <xf numFmtId="0" fontId="103" fillId="24" borderId="9" applyNumberFormat="0" applyAlignment="0" applyProtection="0"/>
    <xf numFmtId="0" fontId="46" fillId="24" borderId="9" applyNumberFormat="0" applyAlignment="0" applyProtection="0">
      <alignment vertical="center"/>
    </xf>
    <xf numFmtId="0" fontId="103" fillId="24" borderId="9" applyNumberFormat="0" applyAlignment="0" applyProtection="0"/>
    <xf numFmtId="0" fontId="46" fillId="24" borderId="9" applyNumberFormat="0" applyAlignment="0" applyProtection="0">
      <alignment vertical="center"/>
    </xf>
    <xf numFmtId="0" fontId="29" fillId="0" borderId="0"/>
    <xf numFmtId="3" fontId="104" fillId="0" borderId="0" applyFont="0" applyFill="0" applyBorder="0" applyAlignment="0" applyProtection="0"/>
    <xf numFmtId="0" fontId="89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29" fillId="0" borderId="0" applyFont="0" applyFill="0" applyBorder="0" applyAlignment="0" applyProtection="0"/>
    <xf numFmtId="0" fontId="105" fillId="0" borderId="0"/>
    <xf numFmtId="0" fontId="104" fillId="0" borderId="0" applyFont="0" applyFill="0" applyBorder="0" applyAlignment="0" applyProtection="0"/>
    <xf numFmtId="0" fontId="105" fillId="0" borderId="0"/>
    <xf numFmtId="0" fontId="106" fillId="0" borderId="0" applyNumberForma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2" fontId="104" fillId="0" borderId="0" applyFont="0" applyFill="0" applyBorder="0" applyAlignment="0" applyProtection="0"/>
    <xf numFmtId="0" fontId="107" fillId="4" borderId="0" applyNumberFormat="0" applyBorder="0" applyAlignment="0" applyProtection="0"/>
    <xf numFmtId="0" fontId="55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/>
    <xf numFmtId="0" fontId="55" fillId="4" borderId="0" applyNumberFormat="0" applyBorder="0" applyAlignment="0" applyProtection="0">
      <alignment vertical="center"/>
    </xf>
    <xf numFmtId="38" fontId="108" fillId="16" borderId="0" applyNumberFormat="0" applyBorder="0" applyAlignment="0" applyProtection="0"/>
    <xf numFmtId="38" fontId="31" fillId="16" borderId="0" applyNumberFormat="0" applyBorder="0" applyAlignment="0" applyProtection="0"/>
    <xf numFmtId="38" fontId="108" fillId="16" borderId="0" applyNumberFormat="0" applyBorder="0" applyAlignment="0" applyProtection="0"/>
    <xf numFmtId="38" fontId="31" fillId="58" borderId="0" applyNumberFormat="0" applyBorder="0" applyAlignment="0" applyProtection="0"/>
    <xf numFmtId="0" fontId="109" fillId="0" borderId="0">
      <alignment horizontal="left"/>
    </xf>
    <xf numFmtId="0" fontId="110" fillId="0" borderId="1" applyNumberFormat="0" applyAlignment="0" applyProtection="0">
      <alignment horizontal="left" vertical="center"/>
    </xf>
    <xf numFmtId="0" fontId="110" fillId="0" borderId="2">
      <alignment horizontal="left" vertical="center"/>
    </xf>
    <xf numFmtId="0" fontId="110" fillId="0" borderId="2">
      <alignment horizontal="left" vertical="center"/>
    </xf>
    <xf numFmtId="0" fontId="33" fillId="0" borderId="2">
      <alignment horizontal="left" vertical="center"/>
    </xf>
    <xf numFmtId="0" fontId="110" fillId="0" borderId="2">
      <alignment horizontal="left" vertical="center"/>
    </xf>
    <xf numFmtId="0" fontId="110" fillId="0" borderId="2">
      <alignment horizontal="left" vertical="center"/>
    </xf>
    <xf numFmtId="0" fontId="33" fillId="0" borderId="2">
      <alignment horizontal="left" vertical="center"/>
    </xf>
    <xf numFmtId="0" fontId="110" fillId="0" borderId="2">
      <alignment horizontal="left" vertical="center"/>
    </xf>
    <xf numFmtId="0" fontId="110" fillId="0" borderId="2">
      <alignment horizontal="left" vertical="center"/>
    </xf>
    <xf numFmtId="0" fontId="33" fillId="0" borderId="2">
      <alignment horizontal="left" vertical="center"/>
    </xf>
    <xf numFmtId="0" fontId="111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52" fillId="0" borderId="12" applyNumberFormat="0" applyFill="0" applyAlignment="0" applyProtection="0">
      <alignment vertical="center"/>
    </xf>
    <xf numFmtId="0" fontId="110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53" fillId="0" borderId="13" applyNumberFormat="0" applyFill="0" applyAlignment="0" applyProtection="0">
      <alignment vertical="center"/>
    </xf>
    <xf numFmtId="0" fontId="112" fillId="0" borderId="14" applyNumberFormat="0" applyFill="0" applyAlignment="0" applyProtection="0"/>
    <xf numFmtId="0" fontId="54" fillId="0" borderId="14" applyNumberFormat="0" applyFill="0" applyAlignment="0" applyProtection="0">
      <alignment vertical="center"/>
    </xf>
    <xf numFmtId="0" fontId="112" fillId="0" borderId="14" applyNumberFormat="0" applyFill="0" applyAlignment="0" applyProtection="0"/>
    <xf numFmtId="0" fontId="54" fillId="0" borderId="14" applyNumberFormat="0" applyFill="0" applyAlignment="0" applyProtection="0">
      <alignment vertical="center"/>
    </xf>
    <xf numFmtId="0" fontId="112" fillId="0" borderId="0" applyNumberFormat="0" applyFill="0" applyBorder="0" applyAlignment="0" applyProtection="0"/>
    <xf numFmtId="0" fontId="54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/>
    <xf numFmtId="0" fontId="54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3" fillId="0" borderId="0" applyNumberFormat="0" applyFill="0" applyBorder="0" applyAlignment="0" applyProtection="0">
      <alignment vertical="top"/>
      <protection locked="0"/>
    </xf>
    <xf numFmtId="0" fontId="114" fillId="7" borderId="7" applyNumberFormat="0" applyAlignment="0" applyProtection="0"/>
    <xf numFmtId="10" fontId="108" fillId="16" borderId="3" applyNumberFormat="0" applyBorder="0" applyAlignment="0" applyProtection="0"/>
    <xf numFmtId="10" fontId="108" fillId="16" borderId="3" applyNumberFormat="0" applyBorder="0" applyAlignment="0" applyProtection="0"/>
    <xf numFmtId="10" fontId="31" fillId="59" borderId="3" applyNumberFormat="0" applyBorder="0" applyAlignment="0" applyProtection="0"/>
    <xf numFmtId="10" fontId="108" fillId="16" borderId="3" applyNumberFormat="0" applyBorder="0" applyAlignment="0" applyProtection="0"/>
    <xf numFmtId="10" fontId="108" fillId="16" borderId="3" applyNumberFormat="0" applyBorder="0" applyAlignment="0" applyProtection="0"/>
    <xf numFmtId="10" fontId="31" fillId="59" borderId="3" applyNumberFormat="0" applyBorder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114" fillId="7" borderId="7" applyNumberFormat="0" applyAlignment="0" applyProtection="0"/>
    <xf numFmtId="0" fontId="114" fillId="7" borderId="7" applyNumberFormat="0" applyAlignment="0" applyProtection="0"/>
    <xf numFmtId="0" fontId="49" fillId="7" borderId="7" applyNumberFormat="0" applyAlignment="0" applyProtection="0">
      <alignment vertical="center"/>
    </xf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114" fillId="60" borderId="7" applyNumberFormat="0" applyAlignment="0" applyProtection="0"/>
    <xf numFmtId="0" fontId="49" fillId="7" borderId="7" applyNumberFormat="0" applyAlignment="0" applyProtection="0">
      <alignment vertical="center"/>
    </xf>
    <xf numFmtId="0" fontId="115" fillId="0" borderId="10" applyNumberFormat="0" applyFill="0" applyAlignment="0" applyProtection="0"/>
    <xf numFmtId="0" fontId="47" fillId="0" borderId="10" applyNumberFormat="0" applyFill="0" applyAlignment="0" applyProtection="0">
      <alignment vertical="center"/>
    </xf>
    <xf numFmtId="0" fontId="115" fillId="0" borderId="10" applyNumberFormat="0" applyFill="0" applyAlignment="0" applyProtection="0"/>
    <xf numFmtId="0" fontId="47" fillId="0" borderId="10" applyNumberFormat="0" applyFill="0" applyAlignment="0" applyProtection="0">
      <alignment vertical="center"/>
    </xf>
    <xf numFmtId="184" fontId="28" fillId="0" borderId="0" applyFont="0" applyFill="0" applyBorder="0" applyAlignment="0" applyProtection="0"/>
    <xf numFmtId="219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0" fontId="116" fillId="0" borderId="86"/>
    <xf numFmtId="0" fontId="116" fillId="0" borderId="86"/>
    <xf numFmtId="0" fontId="35" fillId="0" borderId="86"/>
    <xf numFmtId="0" fontId="35" fillId="0" borderId="86"/>
    <xf numFmtId="0" fontId="35" fillId="0" borderId="86"/>
    <xf numFmtId="0" fontId="116" fillId="0" borderId="86"/>
    <xf numFmtId="0" fontId="116" fillId="0" borderId="86"/>
    <xf numFmtId="0" fontId="116" fillId="0" borderId="86"/>
    <xf numFmtId="0" fontId="35" fillId="0" borderId="86"/>
    <xf numFmtId="0" fontId="116" fillId="0" borderId="86"/>
    <xf numFmtId="0" fontId="116" fillId="0" borderId="86"/>
    <xf numFmtId="0" fontId="35" fillId="0" borderId="86"/>
    <xf numFmtId="0" fontId="35" fillId="0" borderId="86"/>
    <xf numFmtId="0" fontId="35" fillId="0" borderId="86"/>
    <xf numFmtId="0" fontId="35" fillId="0" borderId="86"/>
    <xf numFmtId="0" fontId="35" fillId="0" borderId="86"/>
    <xf numFmtId="0" fontId="35" fillId="0" borderId="86"/>
    <xf numFmtId="0" fontId="35" fillId="0" borderId="86"/>
    <xf numFmtId="0" fontId="35" fillId="0" borderId="86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17" fillId="23" borderId="0" applyNumberFormat="0" applyBorder="0" applyAlignment="0" applyProtection="0"/>
    <xf numFmtId="0" fontId="43" fillId="23" borderId="0" applyNumberFormat="0" applyBorder="0" applyAlignment="0" applyProtection="0">
      <alignment vertical="center"/>
    </xf>
    <xf numFmtId="0" fontId="117" fillId="23" borderId="0" applyNumberFormat="0" applyBorder="0" applyAlignment="0" applyProtection="0"/>
    <xf numFmtId="0" fontId="43" fillId="23" borderId="0" applyNumberFormat="0" applyBorder="0" applyAlignment="0" applyProtection="0">
      <alignment vertical="center"/>
    </xf>
    <xf numFmtId="0" fontId="30" fillId="0" borderId="0"/>
    <xf numFmtId="221" fontId="30" fillId="0" borderId="0"/>
    <xf numFmtId="0" fontId="29" fillId="22" borderId="8" applyNumberFormat="0" applyFont="0" applyAlignment="0" applyProtection="0"/>
    <xf numFmtId="0" fontId="29" fillId="22" borderId="8" applyNumberFormat="0" applyFont="0" applyAlignment="0" applyProtection="0">
      <alignment vertical="center"/>
    </xf>
    <xf numFmtId="0" fontId="29" fillId="22" borderId="8" applyNumberFormat="0" applyFont="0" applyAlignment="0" applyProtection="0"/>
    <xf numFmtId="0" fontId="118" fillId="21" borderId="15" applyNumberFormat="0" applyAlignment="0" applyProtection="0"/>
    <xf numFmtId="0" fontId="56" fillId="21" borderId="15" applyNumberFormat="0" applyAlignment="0" applyProtection="0">
      <alignment vertical="center"/>
    </xf>
    <xf numFmtId="0" fontId="118" fillId="21" borderId="15" applyNumberFormat="0" applyAlignment="0" applyProtection="0"/>
    <xf numFmtId="0" fontId="56" fillId="21" borderId="15" applyNumberFormat="0" applyAlignment="0" applyProtection="0">
      <alignment vertical="center"/>
    </xf>
    <xf numFmtId="10" fontId="104" fillId="0" borderId="0" applyFont="0" applyFill="0" applyBorder="0" applyAlignment="0" applyProtection="0"/>
    <xf numFmtId="0" fontId="116" fillId="0" borderId="0"/>
    <xf numFmtId="0" fontId="119" fillId="0" borderId="0" applyNumberFormat="0" applyFill="0" applyBorder="0" applyAlignment="0" applyProtection="0"/>
    <xf numFmtId="0" fontId="120" fillId="0" borderId="0" applyFill="0" applyBorder="0" applyProtection="0">
      <alignment horizontal="centerContinuous" vertical="center"/>
    </xf>
    <xf numFmtId="0" fontId="121" fillId="16" borderId="0" applyFill="0" applyBorder="0" applyProtection="0">
      <alignment horizontal="center"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04" fillId="0" borderId="5" applyNumberFormat="0" applyFont="0" applyFill="0" applyAlignment="0" applyProtection="0"/>
    <xf numFmtId="0" fontId="28" fillId="0" borderId="5" applyNumberFormat="0" applyFont="0" applyFill="0" applyAlignment="0" applyProtection="0"/>
    <xf numFmtId="0" fontId="104" fillId="0" borderId="5" applyNumberFormat="0" applyFont="0" applyFill="0" applyAlignment="0" applyProtection="0"/>
    <xf numFmtId="0" fontId="48" fillId="0" borderId="11" applyNumberFormat="0" applyFill="0" applyAlignment="0" applyProtection="0">
      <alignment vertical="center"/>
    </xf>
    <xf numFmtId="0" fontId="122" fillId="0" borderId="6">
      <alignment horizontal="left"/>
    </xf>
    <xf numFmtId="0" fontId="123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94" fillId="3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94" fillId="34" borderId="0" applyNumberFormat="0" applyBorder="0" applyAlignment="0" applyProtection="0">
      <alignment vertical="center"/>
    </xf>
    <xf numFmtId="0" fontId="94" fillId="34" borderId="0" applyNumberFormat="0" applyBorder="0" applyAlignment="0" applyProtection="0">
      <alignment vertical="center"/>
    </xf>
    <xf numFmtId="0" fontId="94" fillId="34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95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95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94" fillId="3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4" fillId="38" borderId="0" applyNumberFormat="0" applyBorder="0" applyAlignment="0" applyProtection="0">
      <alignment vertical="center"/>
    </xf>
    <xf numFmtId="0" fontId="94" fillId="38" borderId="0" applyNumberFormat="0" applyBorder="0" applyAlignment="0" applyProtection="0">
      <alignment vertical="center"/>
    </xf>
    <xf numFmtId="0" fontId="94" fillId="3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95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5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94" fillId="4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94" fillId="42" borderId="0" applyNumberFormat="0" applyBorder="0" applyAlignment="0" applyProtection="0">
      <alignment vertical="center"/>
    </xf>
    <xf numFmtId="0" fontId="94" fillId="42" borderId="0" applyNumberFormat="0" applyBorder="0" applyAlignment="0" applyProtection="0">
      <alignment vertical="center"/>
    </xf>
    <xf numFmtId="0" fontId="94" fillId="42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95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95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94" fillId="4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4" fillId="46" borderId="0" applyNumberFormat="0" applyBorder="0" applyAlignment="0" applyProtection="0">
      <alignment vertical="center"/>
    </xf>
    <xf numFmtId="0" fontId="94" fillId="46" borderId="0" applyNumberFormat="0" applyBorder="0" applyAlignment="0" applyProtection="0">
      <alignment vertical="center"/>
    </xf>
    <xf numFmtId="0" fontId="94" fillId="46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94" fillId="5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4" fillId="50" borderId="0" applyNumberFormat="0" applyBorder="0" applyAlignment="0" applyProtection="0">
      <alignment vertical="center"/>
    </xf>
    <xf numFmtId="0" fontId="94" fillId="50" borderId="0" applyNumberFormat="0" applyBorder="0" applyAlignment="0" applyProtection="0">
      <alignment vertical="center"/>
    </xf>
    <xf numFmtId="0" fontId="94" fillId="50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94" fillId="5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94" fillId="54" borderId="0" applyNumberFormat="0" applyBorder="0" applyAlignment="0" applyProtection="0">
      <alignment vertical="center"/>
    </xf>
    <xf numFmtId="0" fontId="94" fillId="54" borderId="0" applyNumberFormat="0" applyBorder="0" applyAlignment="0" applyProtection="0">
      <alignment vertical="center"/>
    </xf>
    <xf numFmtId="0" fontId="94" fillId="54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95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95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58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68" fillId="58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68" fillId="58" borderId="7" applyNumberFormat="0" applyAlignment="0" applyProtection="0">
      <alignment vertical="center"/>
    </xf>
    <xf numFmtId="0" fontId="68" fillId="58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126" fillId="31" borderId="93" applyNumberFormat="0" applyAlignment="0" applyProtection="0">
      <alignment vertical="center"/>
    </xf>
    <xf numFmtId="0" fontId="126" fillId="31" borderId="93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205" fontId="65" fillId="0" borderId="0">
      <protection locked="0"/>
    </xf>
    <xf numFmtId="0" fontId="128" fillId="0" borderId="0">
      <protection locked="0"/>
    </xf>
    <xf numFmtId="0" fontId="128" fillId="0" borderId="0">
      <protection locked="0"/>
    </xf>
    <xf numFmtId="0" fontId="129" fillId="28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129" fillId="28" borderId="0" applyNumberFormat="0" applyBorder="0" applyAlignment="0" applyProtection="0">
      <alignment vertical="center"/>
    </xf>
    <xf numFmtId="0" fontId="129" fillId="28" borderId="0" applyNumberFormat="0" applyBorder="0" applyAlignment="0" applyProtection="0">
      <alignment vertical="center"/>
    </xf>
    <xf numFmtId="0" fontId="129" fillId="28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130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13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131" fillId="0" borderId="0">
      <protection locked="0"/>
    </xf>
    <xf numFmtId="0" fontId="131" fillId="0" borderId="0">
      <protection locked="0"/>
    </xf>
    <xf numFmtId="0" fontId="30" fillId="59" borderId="8" applyNumberFormat="0" applyFont="0" applyAlignment="0" applyProtection="0">
      <alignment vertical="center"/>
    </xf>
    <xf numFmtId="0" fontId="11" fillId="22" borderId="8" applyNumberFormat="0" applyFont="0" applyAlignment="0" applyProtection="0">
      <alignment vertical="center"/>
    </xf>
    <xf numFmtId="0" fontId="11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59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11" fillId="33" borderId="97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11" fillId="33" borderId="97" applyNumberFormat="0" applyFont="0" applyAlignment="0" applyProtection="0">
      <alignment vertical="center"/>
    </xf>
    <xf numFmtId="0" fontId="11" fillId="22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59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59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133" fillId="0" borderId="0">
      <alignment vertical="center"/>
    </xf>
    <xf numFmtId="0" fontId="42" fillId="0" borderId="0">
      <alignment vertical="center"/>
    </xf>
    <xf numFmtId="9" fontId="134" fillId="16" borderId="0" applyFill="0" applyBorder="0" applyProtection="0">
      <alignment horizontal="right"/>
    </xf>
    <xf numFmtId="10" fontId="134" fillId="0" borderId="0" applyFill="0" applyBorder="0" applyProtection="0">
      <alignment horizontal="right"/>
    </xf>
    <xf numFmtId="9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135" fillId="29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135" fillId="29" borderId="0" applyNumberFormat="0" applyBorder="0" applyAlignment="0" applyProtection="0">
      <alignment vertical="center"/>
    </xf>
    <xf numFmtId="0" fontId="135" fillId="29" borderId="0" applyNumberFormat="0" applyBorder="0" applyAlignment="0" applyProtection="0">
      <alignment vertical="center"/>
    </xf>
    <xf numFmtId="0" fontId="135" fillId="29" borderId="0" applyNumberFormat="0" applyBorder="0" applyAlignment="0" applyProtection="0">
      <alignment vertical="center"/>
    </xf>
    <xf numFmtId="0" fontId="70" fillId="23" borderId="0" applyNumberFormat="0" applyBorder="0" applyAlignment="0" applyProtection="0">
      <alignment vertical="center"/>
    </xf>
    <xf numFmtId="0" fontId="136" fillId="23" borderId="0" applyNumberFormat="0" applyBorder="0" applyAlignment="0" applyProtection="0">
      <alignment vertical="center"/>
    </xf>
    <xf numFmtId="0" fontId="70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136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70" fillId="23" borderId="0" applyNumberFormat="0" applyBorder="0" applyAlignment="0" applyProtection="0">
      <alignment vertical="center"/>
    </xf>
    <xf numFmtId="0" fontId="61" fillId="0" borderId="0">
      <alignment horizontal="center" vertical="center"/>
    </xf>
    <xf numFmtId="0" fontId="137" fillId="0" borderId="0">
      <alignment horizontal="center" vertical="center"/>
    </xf>
    <xf numFmtId="0" fontId="138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140" fillId="32" borderId="96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140" fillId="32" borderId="96" applyNumberFormat="0" applyAlignment="0" applyProtection="0">
      <alignment vertical="center"/>
    </xf>
    <xf numFmtId="0" fontId="140" fillId="32" borderId="96" applyNumberFormat="0" applyAlignment="0" applyProtection="0">
      <alignment vertical="center"/>
    </xf>
    <xf numFmtId="0" fontId="140" fillId="32" borderId="96" applyNumberFormat="0" applyAlignment="0" applyProtection="0">
      <alignment vertical="center"/>
    </xf>
    <xf numFmtId="0" fontId="72" fillId="24" borderId="9" applyNumberFormat="0" applyAlignment="0" applyProtection="0">
      <alignment vertical="center"/>
    </xf>
    <xf numFmtId="0" fontId="141" fillId="24" borderId="9" applyNumberFormat="0" applyAlignment="0" applyProtection="0">
      <alignment vertical="center"/>
    </xf>
    <xf numFmtId="0" fontId="72" fillId="24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141" fillId="24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72" fillId="24" borderId="9" applyNumberFormat="0" applyAlignment="0" applyProtection="0">
      <alignment vertical="center"/>
    </xf>
    <xf numFmtId="190" fontId="104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/>
    <xf numFmtId="178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84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0" fillId="0" borderId="0" applyProtection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184" fontId="30" fillId="0" borderId="0" applyProtection="0"/>
    <xf numFmtId="184" fontId="30" fillId="0" borderId="0" applyProtection="0"/>
    <xf numFmtId="41" fontId="11" fillId="0" borderId="0" applyFont="0" applyFill="0" applyBorder="0" applyAlignment="0" applyProtection="0">
      <alignment vertical="center"/>
    </xf>
    <xf numFmtId="222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85" fontId="30" fillId="0" borderId="0" applyFont="0" applyFill="0" applyBorder="0" applyAlignment="0" applyProtection="0"/>
    <xf numFmtId="0" fontId="30" fillId="0" borderId="0" applyProtection="0"/>
    <xf numFmtId="184" fontId="30" fillId="0" borderId="0" applyProtection="0"/>
    <xf numFmtId="223" fontId="30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223" fontId="30" fillId="0" borderId="0" applyFont="0" applyFill="0" applyBorder="0" applyAlignment="0" applyProtection="0"/>
    <xf numFmtId="184" fontId="30" fillId="0" borderId="0" applyFont="0" applyFill="0" applyBorder="0" applyAlignment="0" applyProtection="0"/>
    <xf numFmtId="41" fontId="142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30" fillId="0" borderId="0" applyProtection="0"/>
    <xf numFmtId="184" fontId="30" fillId="0" borderId="0" applyProtection="0"/>
    <xf numFmtId="0" fontId="30" fillId="0" borderId="0" applyProtection="0"/>
    <xf numFmtId="0" fontId="30" fillId="0" borderId="0" applyProtection="0"/>
    <xf numFmtId="0" fontId="30" fillId="0" borderId="0" applyProtection="0"/>
    <xf numFmtId="0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0" fillId="0" borderId="0" applyProtection="0"/>
    <xf numFmtId="0" fontId="30" fillId="0" borderId="0" applyProtection="0"/>
    <xf numFmtId="0" fontId="30" fillId="0" borderId="0" applyProtection="0"/>
    <xf numFmtId="184" fontId="30" fillId="0" borderId="0" applyFont="0" applyFill="0" applyBorder="0" applyAlignment="0" applyProtection="0"/>
    <xf numFmtId="184" fontId="30" fillId="0" borderId="0" applyFont="0" applyFill="0" applyBorder="0" applyAlignment="0" applyProtection="0"/>
    <xf numFmtId="0" fontId="30" fillId="0" borderId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84" fontId="30" fillId="0" borderId="0" applyProtection="0"/>
    <xf numFmtId="184" fontId="30" fillId="0" borderId="0" applyProtection="0"/>
    <xf numFmtId="184" fontId="30" fillId="0" borderId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85" fontId="30" fillId="0" borderId="0" applyProtection="0"/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/>
    <xf numFmtId="185" fontId="30" fillId="0" borderId="0" applyProtection="0"/>
    <xf numFmtId="178" fontId="30" fillId="0" borderId="0" applyFont="0" applyFill="0" applyBorder="0" applyAlignment="0" applyProtection="0"/>
    <xf numFmtId="185" fontId="30" fillId="0" borderId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85" fontId="30" fillId="0" borderId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30" fillId="0" borderId="0" applyProtection="0"/>
    <xf numFmtId="0" fontId="30" fillId="0" borderId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224" fontId="30" fillId="0" borderId="0" applyFont="0" applyFill="0" applyBorder="0" applyAlignment="0" applyProtection="0"/>
    <xf numFmtId="184" fontId="30" fillId="0" borderId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84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84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225" fontId="30" fillId="0" borderId="0" applyFont="0" applyFill="0" applyBorder="0" applyAlignment="0" applyProtection="0"/>
    <xf numFmtId="178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84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184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0" fontId="89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28" fillId="0" borderId="0"/>
    <xf numFmtId="0" fontId="143" fillId="0" borderId="95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143" fillId="0" borderId="95" applyNumberFormat="0" applyFill="0" applyAlignment="0" applyProtection="0">
      <alignment vertical="center"/>
    </xf>
    <xf numFmtId="0" fontId="143" fillId="0" borderId="95" applyNumberFormat="0" applyFill="0" applyAlignment="0" applyProtection="0">
      <alignment vertical="center"/>
    </xf>
    <xf numFmtId="0" fontId="143" fillId="0" borderId="95" applyNumberFormat="0" applyFill="0" applyAlignment="0" applyProtection="0">
      <alignment vertical="center"/>
    </xf>
    <xf numFmtId="0" fontId="73" fillId="0" borderId="10" applyNumberFormat="0" applyFill="0" applyAlignment="0" applyProtection="0">
      <alignment vertical="center"/>
    </xf>
    <xf numFmtId="0" fontId="144" fillId="0" borderId="10" applyNumberFormat="0" applyFill="0" applyAlignment="0" applyProtection="0">
      <alignment vertical="center"/>
    </xf>
    <xf numFmtId="0" fontId="73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144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73" fillId="0" borderId="10" applyNumberFormat="0" applyFill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145" fillId="0" borderId="98" applyNumberFormat="0" applyFill="0" applyAlignment="0" applyProtection="0">
      <alignment vertical="center"/>
    </xf>
    <xf numFmtId="0" fontId="145" fillId="0" borderId="98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146" fillId="0" borderId="11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46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10" fillId="0" borderId="0">
      <alignment vertical="center"/>
    </xf>
    <xf numFmtId="0" fontId="75" fillId="60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75" fillId="60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75" fillId="60" borderId="7" applyNumberFormat="0" applyAlignment="0" applyProtection="0">
      <alignment vertical="center"/>
    </xf>
    <xf numFmtId="0" fontId="75" fillId="60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147" fillId="30" borderId="93" applyNumberFormat="0" applyAlignment="0" applyProtection="0">
      <alignment vertical="center"/>
    </xf>
    <xf numFmtId="0" fontId="147" fillId="30" borderId="93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4" fontId="131" fillId="0" borderId="0">
      <protection locked="0"/>
    </xf>
    <xf numFmtId="206" fontId="65" fillId="0" borderId="0">
      <protection locked="0"/>
    </xf>
    <xf numFmtId="0" fontId="149" fillId="0" borderId="0">
      <alignment vertical="center"/>
    </xf>
    <xf numFmtId="0" fontId="50" fillId="0" borderId="0">
      <alignment vertical="center"/>
    </xf>
    <xf numFmtId="0" fontId="150" fillId="0" borderId="90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150" fillId="0" borderId="90" applyNumberFormat="0" applyFill="0" applyAlignment="0" applyProtection="0">
      <alignment vertical="center"/>
    </xf>
    <xf numFmtId="0" fontId="150" fillId="0" borderId="90" applyNumberFormat="0" applyFill="0" applyAlignment="0" applyProtection="0">
      <alignment vertical="center"/>
    </xf>
    <xf numFmtId="0" fontId="150" fillId="0" borderId="90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51" fillId="0" borderId="91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151" fillId="0" borderId="91" applyNumberFormat="0" applyFill="0" applyAlignment="0" applyProtection="0">
      <alignment vertical="center"/>
    </xf>
    <xf numFmtId="0" fontId="151" fillId="0" borderId="91" applyNumberFormat="0" applyFill="0" applyAlignment="0" applyProtection="0">
      <alignment vertical="center"/>
    </xf>
    <xf numFmtId="0" fontId="151" fillId="0" borderId="91" applyNumberFormat="0" applyFill="0" applyAlignment="0" applyProtection="0">
      <alignment vertical="center"/>
    </xf>
    <xf numFmtId="0" fontId="77" fillId="0" borderId="13" applyNumberFormat="0" applyFill="0" applyAlignment="0" applyProtection="0">
      <alignment vertical="center"/>
    </xf>
    <xf numFmtId="0" fontId="77" fillId="0" borderId="13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77" fillId="0" borderId="13" applyNumberFormat="0" applyFill="0" applyAlignment="0" applyProtection="0">
      <alignment vertical="center"/>
    </xf>
    <xf numFmtId="0" fontId="152" fillId="0" borderId="92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152" fillId="0" borderId="92" applyNumberFormat="0" applyFill="0" applyAlignment="0" applyProtection="0">
      <alignment vertical="center"/>
    </xf>
    <xf numFmtId="0" fontId="152" fillId="0" borderId="92" applyNumberFormat="0" applyFill="0" applyAlignment="0" applyProtection="0">
      <alignment vertical="center"/>
    </xf>
    <xf numFmtId="0" fontId="152" fillId="0" borderId="92" applyNumberFormat="0" applyFill="0" applyAlignment="0" applyProtection="0">
      <alignment vertical="center"/>
    </xf>
    <xf numFmtId="0" fontId="78" fillId="0" borderId="14" applyNumberFormat="0" applyFill="0" applyAlignment="0" applyProtection="0">
      <alignment vertical="center"/>
    </xf>
    <xf numFmtId="0" fontId="78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78" fillId="0" borderId="14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54" fillId="27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154" fillId="27" borderId="0" applyNumberFormat="0" applyBorder="0" applyAlignment="0" applyProtection="0">
      <alignment vertical="center"/>
    </xf>
    <xf numFmtId="0" fontId="154" fillId="27" borderId="0" applyNumberFormat="0" applyBorder="0" applyAlignment="0" applyProtection="0">
      <alignment vertical="center"/>
    </xf>
    <xf numFmtId="0" fontId="154" fillId="27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155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1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80" fillId="58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80" fillId="21" borderId="15" applyNumberFormat="0" applyAlignment="0" applyProtection="0">
      <alignment vertical="center"/>
    </xf>
    <xf numFmtId="0" fontId="80" fillId="58" borderId="15" applyNumberFormat="0" applyAlignment="0" applyProtection="0">
      <alignment vertical="center"/>
    </xf>
    <xf numFmtId="0" fontId="156" fillId="31" borderId="94" applyNumberFormat="0" applyAlignment="0" applyProtection="0">
      <alignment vertical="center"/>
    </xf>
    <xf numFmtId="0" fontId="156" fillId="31" borderId="94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80" fillId="21" borderId="15" applyNumberFormat="0" applyAlignment="0" applyProtection="0">
      <alignment vertical="center"/>
    </xf>
    <xf numFmtId="0" fontId="80" fillId="21" borderId="15" applyNumberFormat="0" applyAlignment="0" applyProtection="0">
      <alignment vertical="center"/>
    </xf>
    <xf numFmtId="0" fontId="157" fillId="21" borderId="15" applyNumberFormat="0" applyAlignment="0" applyProtection="0">
      <alignment vertical="center"/>
    </xf>
    <xf numFmtId="0" fontId="80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157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80" fillId="21" borderId="15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5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5" fillId="0" borderId="0" applyFont="0" applyFill="0" applyBorder="0" applyAlignment="0" applyProtection="0"/>
    <xf numFmtId="41" fontId="29" fillId="0" borderId="0" applyFont="0" applyFill="0" applyBorder="0" applyAlignment="0" applyProtection="0"/>
    <xf numFmtId="210" fontId="65" fillId="16" borderId="0" applyFill="0" applyBorder="0" applyProtection="0">
      <alignment horizontal="right"/>
    </xf>
    <xf numFmtId="0" fontId="30" fillId="0" borderId="0" applyFont="0" applyFill="0" applyBorder="0" applyAlignment="0" applyProtection="0"/>
    <xf numFmtId="0" fontId="158" fillId="0" borderId="0">
      <alignment vertical="center"/>
    </xf>
    <xf numFmtId="0" fontId="57" fillId="0" borderId="0">
      <alignment vertical="center"/>
    </xf>
    <xf numFmtId="0" fontId="158" fillId="0" borderId="0">
      <alignment vertical="center"/>
    </xf>
    <xf numFmtId="0" fontId="159" fillId="0" borderId="0"/>
    <xf numFmtId="0" fontId="57" fillId="0" borderId="0">
      <alignment vertical="center"/>
    </xf>
    <xf numFmtId="186" fontId="30" fillId="0" borderId="0" applyFont="0" applyFill="0" applyBorder="0" applyAlignment="0" applyProtection="0"/>
    <xf numFmtId="42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86" fontId="30" fillId="0" borderId="0" applyFont="0" applyFill="0" applyBorder="0" applyAlignment="0" applyProtection="0"/>
    <xf numFmtId="42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207" fontId="65" fillId="0" borderId="0">
      <protection locked="0"/>
    </xf>
    <xf numFmtId="0" fontId="30" fillId="0" borderId="0"/>
    <xf numFmtId="0" fontId="11" fillId="0" borderId="0">
      <alignment vertical="center"/>
    </xf>
    <xf numFmtId="0" fontId="29" fillId="0" borderId="0">
      <alignment vertical="center"/>
    </xf>
    <xf numFmtId="0" fontId="87" fillId="0" borderId="0">
      <alignment vertical="center"/>
    </xf>
    <xf numFmtId="0" fontId="30" fillId="0" borderId="0"/>
    <xf numFmtId="0" fontId="11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87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8" fillId="0" borderId="0"/>
    <xf numFmtId="0" fontId="28" fillId="0" borderId="0"/>
    <xf numFmtId="0" fontId="87" fillId="0" borderId="0">
      <alignment vertical="center"/>
    </xf>
    <xf numFmtId="0" fontId="87" fillId="0" borderId="0">
      <alignment vertical="center"/>
    </xf>
    <xf numFmtId="0" fontId="29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/>
    <xf numFmtId="0" fontId="87" fillId="0" borderId="0">
      <alignment vertical="center"/>
    </xf>
    <xf numFmtId="0" fontId="29" fillId="0" borderId="0">
      <alignment vertical="center"/>
    </xf>
    <xf numFmtId="0" fontId="29" fillId="0" borderId="0"/>
    <xf numFmtId="0" fontId="28" fillId="0" borderId="0"/>
    <xf numFmtId="0" fontId="28" fillId="0" borderId="0"/>
    <xf numFmtId="0" fontId="29" fillId="0" borderId="0">
      <alignment vertical="center"/>
    </xf>
    <xf numFmtId="0" fontId="2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87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>
      <alignment vertical="center"/>
    </xf>
    <xf numFmtId="0" fontId="29" fillId="0" borderId="0"/>
    <xf numFmtId="0" fontId="30" fillId="0" borderId="0"/>
    <xf numFmtId="0" fontId="87" fillId="0" borderId="0">
      <alignment vertical="center"/>
    </xf>
    <xf numFmtId="0" fontId="29" fillId="0" borderId="0"/>
    <xf numFmtId="0" fontId="29" fillId="0" borderId="0"/>
    <xf numFmtId="0" fontId="87" fillId="0" borderId="0">
      <alignment vertical="center"/>
    </xf>
    <xf numFmtId="0" fontId="11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/>
    <xf numFmtId="0" fontId="11" fillId="0" borderId="0">
      <alignment vertical="center"/>
    </xf>
    <xf numFmtId="0" fontId="85" fillId="0" borderId="0"/>
    <xf numFmtId="0" fontId="29" fillId="0" borderId="0"/>
    <xf numFmtId="0" fontId="29" fillId="0" borderId="0"/>
    <xf numFmtId="0" fontId="42" fillId="0" borderId="0"/>
    <xf numFmtId="0" fontId="142" fillId="0" borderId="0"/>
    <xf numFmtId="0" fontId="142" fillId="0" borderId="0"/>
    <xf numFmtId="0" fontId="29" fillId="0" borderId="0"/>
    <xf numFmtId="0" fontId="42" fillId="0" borderId="0"/>
    <xf numFmtId="0" fontId="85" fillId="0" borderId="0"/>
    <xf numFmtId="0" fontId="42" fillId="0" borderId="0"/>
    <xf numFmtId="0" fontId="42" fillId="0" borderId="0"/>
    <xf numFmtId="0" fontId="2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/>
    <xf numFmtId="0" fontId="11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11" fillId="0" borderId="0">
      <alignment vertical="center"/>
    </xf>
    <xf numFmtId="0" fontId="2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7" fillId="0" borderId="0">
      <alignment vertical="center"/>
    </xf>
    <xf numFmtId="0" fontId="3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160" fillId="0" borderId="0"/>
    <xf numFmtId="0" fontId="30" fillId="0" borderId="0"/>
    <xf numFmtId="0" fontId="30" fillId="0" borderId="0"/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8" fillId="0" borderId="0"/>
    <xf numFmtId="0" fontId="29" fillId="0" borderId="0"/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16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/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87" fillId="0" borderId="0">
      <alignment vertical="center"/>
    </xf>
    <xf numFmtId="0" fontId="28" fillId="0" borderId="0"/>
    <xf numFmtId="0" fontId="8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28" fillId="0" borderId="0"/>
    <xf numFmtId="0" fontId="29" fillId="0" borderId="0">
      <alignment vertical="center"/>
    </xf>
    <xf numFmtId="0" fontId="29" fillId="0" borderId="0">
      <alignment vertical="center"/>
    </xf>
    <xf numFmtId="0" fontId="28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11" fillId="0" borderId="0">
      <alignment vertical="center"/>
    </xf>
    <xf numFmtId="0" fontId="30" fillId="0" borderId="0"/>
    <xf numFmtId="0" fontId="11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29" fillId="0" borderId="0">
      <alignment vertical="center"/>
    </xf>
    <xf numFmtId="0" fontId="30" fillId="0" borderId="0"/>
    <xf numFmtId="0" fontId="11" fillId="0" borderId="0">
      <alignment vertical="center"/>
    </xf>
    <xf numFmtId="0" fontId="29" fillId="0" borderId="0">
      <alignment vertical="center"/>
    </xf>
    <xf numFmtId="0" fontId="30" fillId="0" borderId="0"/>
    <xf numFmtId="0" fontId="30" fillId="0" borderId="0"/>
    <xf numFmtId="0" fontId="28" fillId="0" borderId="0"/>
    <xf numFmtId="0" fontId="30" fillId="0" borderId="0"/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7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29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87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87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87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30" fillId="0" borderId="0"/>
    <xf numFmtId="0" fontId="29" fillId="0" borderId="0"/>
    <xf numFmtId="0" fontId="30" fillId="0" borderId="0"/>
    <xf numFmtId="0" fontId="29" fillId="0" borderId="0"/>
    <xf numFmtId="0" fontId="29" fillId="0" borderId="0">
      <alignment vertical="center"/>
    </xf>
    <xf numFmtId="0" fontId="29" fillId="0" borderId="0"/>
    <xf numFmtId="0" fontId="30" fillId="0" borderId="0"/>
    <xf numFmtId="0" fontId="87" fillId="0" borderId="0">
      <alignment vertical="center"/>
    </xf>
    <xf numFmtId="0" fontId="30" fillId="0" borderId="0"/>
    <xf numFmtId="0" fontId="29" fillId="0" borderId="0"/>
    <xf numFmtId="0" fontId="87" fillId="0" borderId="0">
      <alignment vertical="center"/>
    </xf>
    <xf numFmtId="0" fontId="11" fillId="0" borderId="0">
      <alignment vertical="center"/>
    </xf>
    <xf numFmtId="0" fontId="30" fillId="0" borderId="0"/>
    <xf numFmtId="0" fontId="87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30" fillId="0" borderId="0" applyProtection="0"/>
    <xf numFmtId="0" fontId="30" fillId="0" borderId="0"/>
    <xf numFmtId="0" fontId="11" fillId="0" borderId="0">
      <alignment vertical="center"/>
    </xf>
    <xf numFmtId="0" fontId="30" fillId="0" borderId="0"/>
    <xf numFmtId="0" fontId="11" fillId="0" borderId="0">
      <alignment vertical="center"/>
    </xf>
    <xf numFmtId="0" fontId="30" fillId="0" borderId="0" applyProtection="0"/>
    <xf numFmtId="0" fontId="30" fillId="0" borderId="0" applyProtection="0"/>
    <xf numFmtId="0" fontId="11" fillId="0" borderId="0">
      <alignment vertical="center"/>
    </xf>
    <xf numFmtId="0" fontId="87" fillId="0" borderId="0">
      <alignment vertical="center"/>
    </xf>
    <xf numFmtId="0" fontId="30" fillId="0" borderId="0" applyProtection="0"/>
    <xf numFmtId="0" fontId="11" fillId="0" borderId="0">
      <alignment vertical="center"/>
    </xf>
    <xf numFmtId="0" fontId="30" fillId="0" borderId="0"/>
    <xf numFmtId="0" fontId="11" fillId="0" borderId="0">
      <alignment vertical="center"/>
    </xf>
    <xf numFmtId="0" fontId="30" fillId="0" borderId="0"/>
    <xf numFmtId="0" fontId="30" fillId="0" borderId="0" applyProtection="0"/>
    <xf numFmtId="0" fontId="11" fillId="0" borderId="0">
      <alignment vertical="center"/>
    </xf>
    <xf numFmtId="0" fontId="30" fillId="0" borderId="0" applyProtection="0"/>
    <xf numFmtId="0" fontId="29" fillId="0" borderId="0">
      <alignment vertical="center"/>
    </xf>
    <xf numFmtId="0" fontId="87" fillId="0" borderId="0">
      <alignment vertical="center"/>
    </xf>
    <xf numFmtId="0" fontId="30" fillId="0" borderId="0" applyProtection="0"/>
    <xf numFmtId="0" fontId="87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87" fillId="0" borderId="0">
      <alignment vertical="center"/>
    </xf>
    <xf numFmtId="0" fontId="10" fillId="0" borderId="0">
      <alignment vertical="center"/>
    </xf>
    <xf numFmtId="0" fontId="29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87" fillId="0" borderId="0">
      <alignment vertical="center"/>
    </xf>
    <xf numFmtId="0" fontId="28" fillId="0" borderId="0"/>
    <xf numFmtId="0" fontId="29" fillId="0" borderId="0"/>
    <xf numFmtId="0" fontId="29" fillId="0" borderId="0"/>
    <xf numFmtId="0" fontId="87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8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87" fillId="0" borderId="0">
      <alignment vertical="center"/>
    </xf>
    <xf numFmtId="0" fontId="29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30" fillId="0" borderId="0"/>
    <xf numFmtId="0" fontId="29" fillId="0" borderId="0">
      <alignment vertical="center"/>
    </xf>
    <xf numFmtId="0" fontId="87" fillId="0" borderId="0">
      <alignment vertical="center"/>
    </xf>
    <xf numFmtId="0" fontId="30" fillId="0" borderId="0"/>
    <xf numFmtId="0" fontId="11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61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162" fillId="0" borderId="0" applyNumberFormat="0" applyFill="0" applyBorder="0" applyAlignment="0" applyProtection="0">
      <alignment vertical="top"/>
      <protection locked="0"/>
    </xf>
    <xf numFmtId="0" fontId="131" fillId="0" borderId="5">
      <protection locked="0"/>
    </xf>
    <xf numFmtId="41" fontId="10" fillId="0" borderId="0" applyFont="0" applyFill="0" applyBorder="0" applyAlignment="0" applyProtection="0">
      <alignment vertical="center"/>
    </xf>
    <xf numFmtId="208" fontId="65" fillId="0" borderId="0">
      <protection locked="0"/>
    </xf>
    <xf numFmtId="0" fontId="10" fillId="0" borderId="0">
      <alignment vertical="center"/>
    </xf>
    <xf numFmtId="209" fontId="65" fillId="0" borderId="0">
      <protection locked="0"/>
    </xf>
    <xf numFmtId="0" fontId="35" fillId="0" borderId="4"/>
    <xf numFmtId="0" fontId="35" fillId="0" borderId="4"/>
    <xf numFmtId="0" fontId="35" fillId="0" borderId="4"/>
    <xf numFmtId="0" fontId="35" fillId="0" borderId="4"/>
    <xf numFmtId="0" fontId="35" fillId="0" borderId="4"/>
    <xf numFmtId="0" fontId="35" fillId="0" borderId="4"/>
    <xf numFmtId="0" fontId="35" fillId="0" borderId="4"/>
    <xf numFmtId="0" fontId="35" fillId="0" borderId="4"/>
    <xf numFmtId="0" fontId="116" fillId="0" borderId="4"/>
    <xf numFmtId="0" fontId="116" fillId="0" borderId="4"/>
    <xf numFmtId="0" fontId="35" fillId="0" borderId="4"/>
    <xf numFmtId="0" fontId="116" fillId="0" borderId="4"/>
    <xf numFmtId="0" fontId="116" fillId="0" borderId="4"/>
    <xf numFmtId="0" fontId="116" fillId="0" borderId="4"/>
    <xf numFmtId="0" fontId="35" fillId="0" borderId="4"/>
    <xf numFmtId="0" fontId="35" fillId="0" borderId="4"/>
    <xf numFmtId="0" fontId="35" fillId="0" borderId="4"/>
    <xf numFmtId="0" fontId="116" fillId="0" borderId="4"/>
    <xf numFmtId="0" fontId="116" fillId="0" borderId="4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5" fillId="0" borderId="86"/>
    <xf numFmtId="0" fontId="35" fillId="0" borderId="86"/>
    <xf numFmtId="0" fontId="35" fillId="0" borderId="86"/>
    <xf numFmtId="0" fontId="35" fillId="0" borderId="86"/>
    <xf numFmtId="0" fontId="35" fillId="0" borderId="86"/>
    <xf numFmtId="0" fontId="35" fillId="0" borderId="86"/>
    <xf numFmtId="0" fontId="35" fillId="0" borderId="86"/>
    <xf numFmtId="0" fontId="35" fillId="0" borderId="86"/>
    <xf numFmtId="0" fontId="116" fillId="0" borderId="86"/>
    <xf numFmtId="0" fontId="116" fillId="0" borderId="86"/>
    <xf numFmtId="0" fontId="35" fillId="0" borderId="86"/>
    <xf numFmtId="0" fontId="116" fillId="0" borderId="86"/>
    <xf numFmtId="0" fontId="116" fillId="0" borderId="86"/>
    <xf numFmtId="0" fontId="116" fillId="0" borderId="86"/>
    <xf numFmtId="0" fontId="35" fillId="0" borderId="86"/>
    <xf numFmtId="0" fontId="35" fillId="0" borderId="86"/>
    <xf numFmtId="0" fontId="35" fillId="0" borderId="86"/>
    <xf numFmtId="0" fontId="116" fillId="0" borderId="86"/>
    <xf numFmtId="0" fontId="116" fillId="0" borderId="86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4" fillId="0" borderId="11" applyNumberFormat="0" applyFill="0" applyAlignment="0" applyProtection="0">
      <alignment vertical="center"/>
    </xf>
    <xf numFmtId="184" fontId="30" fillId="0" borderId="0" applyFont="0" applyFill="0" applyBorder="0" applyAlignment="0" applyProtection="0"/>
    <xf numFmtId="0" fontId="87" fillId="35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232" fontId="2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232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84" fontId="30" fillId="0" borderId="0" applyProtection="0"/>
    <xf numFmtId="41" fontId="87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232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232" fontId="210" fillId="0" borderId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32" fontId="11" fillId="0" borderId="0" applyFont="0" applyFill="0" applyBorder="0" applyAlignment="0" applyProtection="0">
      <alignment vertical="center"/>
    </xf>
    <xf numFmtId="232" fontId="87" fillId="0" borderId="0" applyFont="0" applyFill="0" applyBorder="0" applyAlignment="0" applyProtection="0">
      <alignment vertical="center"/>
    </xf>
    <xf numFmtId="232" fontId="11" fillId="0" borderId="0" applyFont="0" applyFill="0" applyBorder="0" applyAlignment="0" applyProtection="0">
      <alignment vertical="center"/>
    </xf>
    <xf numFmtId="232" fontId="29" fillId="0" borderId="0" applyFont="0" applyFill="0" applyBorder="0" applyAlignment="0" applyProtection="0"/>
    <xf numFmtId="232" fontId="11" fillId="0" borderId="0" applyFont="0" applyFill="0" applyBorder="0" applyAlignment="0" applyProtection="0">
      <alignment vertical="center"/>
    </xf>
    <xf numFmtId="185" fontId="30" fillId="0" borderId="0" applyProtection="0"/>
    <xf numFmtId="41" fontId="87" fillId="0" borderId="0" applyFont="0" applyFill="0" applyBorder="0" applyAlignment="0" applyProtection="0">
      <alignment vertical="center"/>
    </xf>
    <xf numFmtId="185" fontId="30" fillId="0" borderId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209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/>
    <xf numFmtId="0" fontId="65" fillId="6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1" fillId="2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1" fillId="61" borderId="0" applyNumberFormat="0" applyBorder="0" applyAlignment="0" applyProtection="0">
      <alignment vertical="center"/>
    </xf>
    <xf numFmtId="0" fontId="65" fillId="2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185" fontId="30" fillId="0" borderId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/>
    <xf numFmtId="232" fontId="11" fillId="0" borderId="0" applyFont="0" applyFill="0" applyBorder="0" applyAlignment="0" applyProtection="0">
      <alignment vertical="center"/>
    </xf>
    <xf numFmtId="41" fontId="210" fillId="0" borderId="0"/>
    <xf numFmtId="41" fontId="84" fillId="0" borderId="0" applyFont="0" applyFill="0" applyBorder="0" applyAlignment="0" applyProtection="0"/>
    <xf numFmtId="0" fontId="65" fillId="6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62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41" fontId="84" fillId="0" borderId="0" applyFont="0" applyFill="0" applyBorder="0" applyAlignment="0" applyProtection="0"/>
    <xf numFmtId="41" fontId="84" fillId="0" borderId="0" applyFont="0" applyFill="0" applyBorder="0" applyAlignment="0" applyProtection="0"/>
    <xf numFmtId="41" fontId="84" fillId="0" borderId="0" applyFont="0" applyFill="0" applyBorder="0" applyAlignment="0" applyProtection="0"/>
    <xf numFmtId="41" fontId="84" fillId="0" borderId="0" applyFont="0" applyFill="0" applyBorder="0" applyAlignment="0" applyProtection="0"/>
    <xf numFmtId="0" fontId="30" fillId="0" borderId="0" applyProtection="0"/>
    <xf numFmtId="41" fontId="209" fillId="0" borderId="0" applyFont="0" applyFill="0" applyBorder="0" applyAlignment="0" applyProtection="0">
      <alignment vertical="center"/>
    </xf>
    <xf numFmtId="232" fontId="29" fillId="0" borderId="0" applyFont="0" applyFill="0" applyBorder="0" applyAlignment="0" applyProtection="0"/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232" fontId="29" fillId="0" borderId="0" applyFont="0" applyFill="0" applyBorder="0" applyAlignment="0" applyProtection="0"/>
    <xf numFmtId="232" fontId="29" fillId="0" borderId="0" applyFont="0" applyFill="0" applyBorder="0" applyAlignment="0" applyProtection="0"/>
    <xf numFmtId="41" fontId="65" fillId="0" borderId="0" applyFont="0" applyFill="0" applyBorder="0" applyAlignment="0" applyProtection="0"/>
    <xf numFmtId="232" fontId="29" fillId="0" borderId="0" applyFont="0" applyFill="0" applyBorder="0" applyAlignment="0" applyProtection="0"/>
    <xf numFmtId="232" fontId="11" fillId="0" borderId="0" applyFont="0" applyFill="0" applyBorder="0" applyAlignment="0" applyProtection="0">
      <alignment vertical="center"/>
    </xf>
    <xf numFmtId="184" fontId="30" fillId="0" borderId="0" applyProtection="0"/>
    <xf numFmtId="232" fontId="85" fillId="0" borderId="0" applyFont="0" applyFill="0" applyBorder="0" applyAlignment="0" applyProtection="0">
      <alignment vertical="center"/>
    </xf>
    <xf numFmtId="184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184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5" fillId="6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184" fontId="30" fillId="0" borderId="0" applyProtection="0"/>
    <xf numFmtId="0" fontId="11" fillId="63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/>
    <xf numFmtId="184" fontId="30" fillId="0" borderId="0" applyProtection="0"/>
    <xf numFmtId="41" fontId="29" fillId="0" borderId="0" applyFont="0" applyFill="0" applyBorder="0" applyAlignment="0" applyProtection="0"/>
    <xf numFmtId="232" fontId="11" fillId="0" borderId="0" applyFont="0" applyFill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232" fontId="87" fillId="0" borderId="0" applyFont="0" applyFill="0" applyBorder="0" applyAlignment="0" applyProtection="0">
      <alignment vertical="center"/>
    </xf>
    <xf numFmtId="232" fontId="87" fillId="0" borderId="0" applyFont="0" applyFill="0" applyBorder="0" applyAlignment="0" applyProtection="0">
      <alignment vertical="center"/>
    </xf>
    <xf numFmtId="232" fontId="87" fillId="0" borderId="0" applyFont="0" applyFill="0" applyBorder="0" applyAlignment="0" applyProtection="0">
      <alignment vertical="center"/>
    </xf>
    <xf numFmtId="232" fontId="87" fillId="0" borderId="0" applyFont="0" applyFill="0" applyBorder="0" applyAlignment="0" applyProtection="0">
      <alignment vertical="center"/>
    </xf>
    <xf numFmtId="232" fontId="11" fillId="0" borderId="0" applyFont="0" applyFill="0" applyBorder="0" applyAlignment="0" applyProtection="0">
      <alignment vertical="center"/>
    </xf>
    <xf numFmtId="232" fontId="11" fillId="0" borderId="0" applyFont="0" applyFill="0" applyBorder="0" applyAlignment="0" applyProtection="0">
      <alignment vertical="center"/>
    </xf>
    <xf numFmtId="184" fontId="30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5" fillId="6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4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0" fontId="5" fillId="47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141" fillId="24" borderId="9" applyNumberFormat="0" applyAlignment="0" applyProtection="0">
      <alignment vertical="center"/>
    </xf>
    <xf numFmtId="0" fontId="175" fillId="32" borderId="96" applyNumberFormat="0" applyAlignment="0" applyProtection="0">
      <alignment vertical="center"/>
    </xf>
    <xf numFmtId="0" fontId="72" fillId="24" borderId="9" applyNumberFormat="0" applyAlignment="0" applyProtection="0">
      <alignment vertical="center"/>
    </xf>
    <xf numFmtId="0" fontId="140" fillId="32" borderId="96" applyNumberFormat="0" applyAlignment="0" applyProtection="0">
      <alignment vertical="center"/>
    </xf>
    <xf numFmtId="0" fontId="72" fillId="24" borderId="9" applyNumberFormat="0" applyAlignment="0" applyProtection="0">
      <alignment vertical="center"/>
    </xf>
    <xf numFmtId="0" fontId="72" fillId="24" borderId="9" applyNumberFormat="0" applyAlignment="0" applyProtection="0">
      <alignment vertical="center"/>
    </xf>
    <xf numFmtId="0" fontId="65" fillId="6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5" borderId="0" applyNumberFormat="0" applyBorder="0" applyAlignment="0" applyProtection="0">
      <alignment vertical="center"/>
    </xf>
    <xf numFmtId="0" fontId="65" fillId="6" borderId="0" applyNumberFormat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5" fillId="51" borderId="0" applyNumberFormat="0" applyBorder="0" applyAlignment="0" applyProtection="0">
      <alignment vertical="center"/>
    </xf>
    <xf numFmtId="0" fontId="5" fillId="51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136" fillId="23" borderId="0" applyNumberFormat="0" applyBorder="0" applyAlignment="0" applyProtection="0">
      <alignment vertical="center"/>
    </xf>
    <xf numFmtId="0" fontId="170" fillId="29" borderId="0" applyNumberFormat="0" applyBorder="0" applyAlignment="0" applyProtection="0">
      <alignment vertical="center"/>
    </xf>
    <xf numFmtId="0" fontId="136" fillId="23" borderId="0" applyNumberFormat="0" applyBorder="0" applyAlignment="0" applyProtection="0">
      <alignment vertical="center"/>
    </xf>
    <xf numFmtId="0" fontId="65" fillId="6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0" fillId="23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65" fillId="7" borderId="0" applyNumberFormat="0" applyBorder="0" applyAlignment="0" applyProtection="0">
      <alignment vertical="center"/>
    </xf>
    <xf numFmtId="0" fontId="135" fillId="29" borderId="0" applyNumberFormat="0" applyBorder="0" applyAlignment="0" applyProtection="0">
      <alignment vertical="center"/>
    </xf>
    <xf numFmtId="0" fontId="70" fillId="23" borderId="0" applyNumberFormat="0" applyBorder="0" applyAlignment="0" applyProtection="0">
      <alignment vertical="center"/>
    </xf>
    <xf numFmtId="0" fontId="70" fillId="23" borderId="0" applyNumberFormat="0" applyBorder="0" applyAlignment="0" applyProtection="0">
      <alignment vertical="center"/>
    </xf>
    <xf numFmtId="0" fontId="5" fillId="55" borderId="0" applyNumberFormat="0" applyBorder="0" applyAlignment="0" applyProtection="0">
      <alignment vertical="center"/>
    </xf>
    <xf numFmtId="0" fontId="5" fillId="55" borderId="0" applyNumberFormat="0" applyBorder="0" applyAlignment="0" applyProtection="0">
      <alignment vertical="center"/>
    </xf>
    <xf numFmtId="0" fontId="65" fillId="6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66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9" fontId="30" fillId="0" borderId="0" applyFont="0" applyFill="0" applyBorder="0" applyAlignment="0" applyProtection="0"/>
    <xf numFmtId="9" fontId="84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65" fillId="6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7" borderId="0" applyNumberFormat="0" applyBorder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65" fillId="6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68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65" fillId="6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4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30" fillId="59" borderId="8" applyNumberFormat="0" applyFont="0" applyAlignment="0" applyProtection="0">
      <alignment vertical="center"/>
    </xf>
    <xf numFmtId="0" fontId="5" fillId="33" borderId="97" applyNumberFormat="0" applyFont="0" applyAlignment="0" applyProtection="0">
      <alignment vertical="center"/>
    </xf>
    <xf numFmtId="0" fontId="30" fillId="59" borderId="8" applyNumberFormat="0" applyFont="0" applyAlignment="0" applyProtection="0">
      <alignment vertical="center"/>
    </xf>
    <xf numFmtId="0" fontId="5" fillId="33" borderId="97" applyNumberFormat="0" applyFont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5" fillId="33" borderId="97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11" fillId="33" borderId="97" applyNumberFormat="0" applyFont="0" applyAlignment="0" applyProtection="0">
      <alignment vertical="center"/>
    </xf>
    <xf numFmtId="0" fontId="11" fillId="33" borderId="97" applyNumberFormat="0" applyFont="0" applyAlignment="0" applyProtection="0">
      <alignment vertical="center"/>
    </xf>
    <xf numFmtId="0" fontId="30" fillId="59" borderId="8" applyNumberFormat="0" applyFont="0" applyAlignment="0" applyProtection="0">
      <alignment vertical="center"/>
    </xf>
    <xf numFmtId="0" fontId="87" fillId="33" borderId="97" applyNumberFormat="0" applyFont="0" applyAlignment="0" applyProtection="0">
      <alignment vertical="center"/>
    </xf>
    <xf numFmtId="0" fontId="11" fillId="33" borderId="97" applyNumberFormat="0" applyFont="0" applyAlignment="0" applyProtection="0">
      <alignment vertical="center"/>
    </xf>
    <xf numFmtId="0" fontId="87" fillId="33" borderId="97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65" fillId="6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7" fillId="33" borderId="97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66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30" fillId="59" borderId="8" applyNumberFormat="0" applyFont="0" applyAlignment="0" applyProtection="0">
      <alignment vertical="center"/>
    </xf>
    <xf numFmtId="0" fontId="11" fillId="33" borderId="97" applyNumberFormat="0" applyFont="0" applyAlignment="0" applyProtection="0">
      <alignment vertical="center"/>
    </xf>
    <xf numFmtId="0" fontId="11" fillId="33" borderId="97" applyNumberFormat="0" applyFont="0" applyAlignment="0" applyProtection="0">
      <alignment vertical="center"/>
    </xf>
    <xf numFmtId="0" fontId="30" fillId="59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59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5" fillId="52" borderId="0" applyNumberFormat="0" applyBorder="0" applyAlignment="0" applyProtection="0">
      <alignment vertical="center"/>
    </xf>
    <xf numFmtId="0" fontId="5" fillId="52" borderId="0" applyNumberFormat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top"/>
      <protection locked="0"/>
    </xf>
    <xf numFmtId="0" fontId="206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130" fillId="3" borderId="0" applyNumberFormat="0" applyBorder="0" applyAlignment="0" applyProtection="0">
      <alignment vertical="center"/>
    </xf>
    <xf numFmtId="0" fontId="169" fillId="28" borderId="0" applyNumberFormat="0" applyBorder="0" applyAlignment="0" applyProtection="0">
      <alignment vertical="center"/>
    </xf>
    <xf numFmtId="0" fontId="130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129" fillId="28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5" fillId="6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236" fontId="30" fillId="0" borderId="0"/>
    <xf numFmtId="236" fontId="30" fillId="0" borderId="0"/>
    <xf numFmtId="236" fontId="30" fillId="0" borderId="0"/>
    <xf numFmtId="236" fontId="30" fillId="0" borderId="0"/>
    <xf numFmtId="236" fontId="30" fillId="0" borderId="0"/>
    <xf numFmtId="236" fontId="30" fillId="0" borderId="0"/>
    <xf numFmtId="236" fontId="30" fillId="0" borderId="0"/>
    <xf numFmtId="236" fontId="30" fillId="0" borderId="0"/>
    <xf numFmtId="0" fontId="5" fillId="56" borderId="0" applyNumberFormat="0" applyBorder="0" applyAlignment="0" applyProtection="0">
      <alignment vertical="center"/>
    </xf>
    <xf numFmtId="0" fontId="5" fillId="56" borderId="0" applyNumberFormat="0" applyBorder="0" applyAlignment="0" applyProtection="0">
      <alignment vertical="center"/>
    </xf>
    <xf numFmtId="236" fontId="30" fillId="0" borderId="0"/>
    <xf numFmtId="236" fontId="30" fillId="0" borderId="0"/>
    <xf numFmtId="236" fontId="30" fillId="0" borderId="0"/>
    <xf numFmtId="0" fontId="208" fillId="0" borderId="0" applyNumberFormat="0" applyFill="0" applyBorder="0" applyAlignment="0" applyProtection="0"/>
    <xf numFmtId="0" fontId="207" fillId="0" borderId="0" applyNumberFormat="0" applyFill="0" applyBorder="0" applyAlignment="0" applyProtection="0"/>
    <xf numFmtId="205" fontId="29" fillId="0" borderId="0">
      <protection locked="0"/>
    </xf>
    <xf numFmtId="2" fontId="206" fillId="0" borderId="0" applyFont="0" applyFill="0" applyBorder="0" applyAlignment="0" applyProtection="0"/>
    <xf numFmtId="2" fontId="206" fillId="0" borderId="0" applyFont="0" applyFill="0" applyBorder="0" applyAlignment="0" applyProtection="0"/>
    <xf numFmtId="0" fontId="173" fillId="31" borderId="93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6" fillId="31" borderId="93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94" fillId="37" borderId="0" applyNumberFormat="0" applyBorder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68" fillId="58" borderId="7" applyNumberFormat="0" applyAlignment="0" applyProtection="0">
      <alignment vertical="center"/>
    </xf>
    <xf numFmtId="0" fontId="95" fillId="12" borderId="0" applyNumberFormat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95" fillId="12" borderId="0" applyNumberFormat="0" applyBorder="0" applyAlignment="0" applyProtection="0">
      <alignment vertical="center"/>
    </xf>
    <xf numFmtId="0" fontId="179" fillId="37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94" fillId="41" borderId="0" applyNumberFormat="0" applyBorder="0" applyAlignment="0" applyProtection="0">
      <alignment vertical="center"/>
    </xf>
    <xf numFmtId="0" fontId="95" fillId="9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95" fillId="20" borderId="0" applyNumberFormat="0" applyBorder="0" applyAlignment="0" applyProtection="0">
      <alignment vertical="center"/>
    </xf>
    <xf numFmtId="0" fontId="95" fillId="9" borderId="0" applyNumberFormat="0" applyBorder="0" applyAlignment="0" applyProtection="0">
      <alignment vertical="center"/>
    </xf>
    <xf numFmtId="0" fontId="179" fillId="41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94" fillId="5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94" fillId="45" borderId="0" applyNumberFormat="0" applyBorder="0" applyAlignment="0" applyProtection="0">
      <alignment vertical="center"/>
    </xf>
    <xf numFmtId="0" fontId="95" fillId="10" borderId="0" applyNumberFormat="0" applyBorder="0" applyAlignment="0" applyProtection="0">
      <alignment vertical="center"/>
    </xf>
    <xf numFmtId="0" fontId="179" fillId="50" borderId="0" applyNumberFormat="0" applyBorder="0" applyAlignment="0" applyProtection="0">
      <alignment vertical="center"/>
    </xf>
    <xf numFmtId="0" fontId="95" fillId="10" borderId="0" applyNumberFormat="0" applyBorder="0" applyAlignment="0" applyProtection="0">
      <alignment vertical="center"/>
    </xf>
    <xf numFmtId="0" fontId="179" fillId="45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94" fillId="5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94" fillId="49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179" fillId="46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94" fillId="4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94" fillId="53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179" fillId="42" borderId="0" applyNumberFormat="0" applyBorder="0" applyAlignment="0" applyProtection="0">
      <alignment vertical="center"/>
    </xf>
    <xf numFmtId="0" fontId="95" fillId="19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94" fillId="4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94" fillId="57" borderId="0" applyNumberFormat="0" applyBorder="0" applyAlignment="0" applyProtection="0">
      <alignment vertical="center"/>
    </xf>
    <xf numFmtId="0" fontId="95" fillId="15" borderId="0" applyNumberFormat="0" applyBorder="0" applyAlignment="0" applyProtection="0">
      <alignment vertical="center"/>
    </xf>
    <xf numFmtId="0" fontId="179" fillId="38" borderId="0" applyNumberFormat="0" applyBorder="0" applyAlignment="0" applyProtection="0">
      <alignment vertical="center"/>
    </xf>
    <xf numFmtId="0" fontId="95" fillId="18" borderId="0" applyNumberFormat="0" applyBorder="0" applyAlignment="0" applyProtection="0">
      <alignment vertical="center"/>
    </xf>
    <xf numFmtId="0" fontId="95" fillId="15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94" fillId="3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95" fillId="17" borderId="0" applyNumberFormat="0" applyBorder="0" applyAlignment="0" applyProtection="0">
      <alignment vertical="center"/>
    </xf>
    <xf numFmtId="0" fontId="179" fillId="34" borderId="0" applyNumberFormat="0" applyBorder="0" applyAlignment="0" applyProtection="0">
      <alignment vertical="center"/>
    </xf>
    <xf numFmtId="0" fontId="95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94" fillId="34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104" fillId="0" borderId="5" applyNumberFormat="0" applyFont="0" applyFill="0" applyAlignment="0" applyProtection="0"/>
    <xf numFmtId="0" fontId="205" fillId="82" borderId="19">
      <alignment horizontal="center" vertical="center"/>
    </xf>
    <xf numFmtId="0" fontId="118" fillId="58" borderId="15" applyNumberFormat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35" fontId="104" fillId="81" borderId="0">
      <alignment vertical="center"/>
    </xf>
    <xf numFmtId="0" fontId="65" fillId="59" borderId="8" applyNumberFormat="0" applyFont="0" applyAlignment="0" applyProtection="0"/>
    <xf numFmtId="234" fontId="29" fillId="0" borderId="0"/>
    <xf numFmtId="234" fontId="29" fillId="0" borderId="0"/>
    <xf numFmtId="234" fontId="29" fillId="0" borderId="0"/>
    <xf numFmtId="234" fontId="29" fillId="0" borderId="0"/>
    <xf numFmtId="0" fontId="117" fillId="78" borderId="0" applyNumberFormat="0" applyBorder="0" applyAlignment="0" applyProtection="0"/>
    <xf numFmtId="0" fontId="114" fillId="60" borderId="7" applyNumberFormat="0" applyAlignment="0" applyProtection="0"/>
    <xf numFmtId="10" fontId="108" fillId="16" borderId="3" applyNumberFormat="0" applyBorder="0" applyAlignment="0" applyProtection="0"/>
    <xf numFmtId="0" fontId="66" fillId="74" borderId="0" applyNumberFormat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top"/>
      <protection locked="0"/>
    </xf>
    <xf numFmtId="0" fontId="204" fillId="0" borderId="0" applyNumberFormat="0" applyFill="0" applyBorder="0" applyAlignment="0" applyProtection="0">
      <alignment vertical="top"/>
      <protection locked="0"/>
    </xf>
    <xf numFmtId="0" fontId="66" fillId="75" borderId="0" applyNumberFormat="0" applyBorder="0" applyAlignment="0" applyProtection="0">
      <alignment vertical="center"/>
    </xf>
    <xf numFmtId="0" fontId="66" fillId="75" borderId="0" applyNumberFormat="0" applyBorder="0" applyAlignment="0" applyProtection="0">
      <alignment vertical="center"/>
    </xf>
    <xf numFmtId="0" fontId="66" fillId="76" borderId="0" applyNumberFormat="0" applyBorder="0" applyAlignment="0" applyProtection="0">
      <alignment vertical="center"/>
    </xf>
    <xf numFmtId="0" fontId="66" fillId="71" borderId="0" applyNumberFormat="0" applyBorder="0" applyAlignment="0" applyProtection="0">
      <alignment vertical="center"/>
    </xf>
    <xf numFmtId="0" fontId="66" fillId="72" borderId="0" applyNumberFormat="0" applyBorder="0" applyAlignment="0" applyProtection="0">
      <alignment vertical="center"/>
    </xf>
    <xf numFmtId="0" fontId="66" fillId="72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/>
    <xf numFmtId="0" fontId="66" fillId="77" borderId="0" applyNumberFormat="0" applyBorder="0" applyAlignment="0" applyProtection="0">
      <alignment vertical="center"/>
    </xf>
    <xf numFmtId="0" fontId="111" fillId="0" borderId="0" applyNumberFormat="0" applyFill="0" applyBorder="0" applyAlignment="0" applyProtection="0"/>
    <xf numFmtId="0" fontId="68" fillId="58" borderId="7" applyNumberFormat="0" applyAlignment="0" applyProtection="0">
      <alignment vertical="center"/>
    </xf>
    <xf numFmtId="38" fontId="108" fillId="16" borderId="0" applyNumberFormat="0" applyBorder="0" applyAlignment="0" applyProtection="0"/>
    <xf numFmtId="0" fontId="107" fillId="63" borderId="0" applyNumberFormat="0" applyBorder="0" applyAlignment="0" applyProtection="0"/>
    <xf numFmtId="0" fontId="203" fillId="0" borderId="0" applyNumberFormat="0" applyFill="0" applyBorder="0" applyAlignment="0" applyProtection="0">
      <alignment vertical="top"/>
      <protection locked="0"/>
    </xf>
    <xf numFmtId="0" fontId="70" fillId="78" borderId="0" applyNumberFormat="0" applyBorder="0" applyAlignment="0" applyProtection="0">
      <alignment vertical="center"/>
    </xf>
    <xf numFmtId="0" fontId="72" fillId="79" borderId="9" applyNumberFormat="0" applyAlignment="0" applyProtection="0">
      <alignment vertical="center"/>
    </xf>
    <xf numFmtId="0" fontId="72" fillId="79" borderId="9" applyNumberFormat="0" applyAlignment="0" applyProtection="0">
      <alignment vertical="center"/>
    </xf>
    <xf numFmtId="189" fontId="29" fillId="0" borderId="0" applyFont="0" applyFill="0" applyBorder="0" applyAlignment="0" applyProtection="0"/>
    <xf numFmtId="0" fontId="29" fillId="0" borderId="0"/>
    <xf numFmtId="41" fontId="29" fillId="0" borderId="0" applyFont="0" applyFill="0" applyBorder="0" applyAlignment="0" applyProtection="0">
      <alignment vertical="center"/>
    </xf>
    <xf numFmtId="0" fontId="103" fillId="79" borderId="9" applyNumberFormat="0" applyAlignment="0" applyProtection="0"/>
    <xf numFmtId="41" fontId="65" fillId="0" borderId="0" applyFont="0" applyFill="0" applyBorder="0" applyAlignment="0" applyProtection="0">
      <alignment vertical="center"/>
    </xf>
    <xf numFmtId="0" fontId="101" fillId="58" borderId="7" applyNumberFormat="0" applyAlignment="0" applyProtection="0"/>
    <xf numFmtId="0" fontId="29" fillId="0" borderId="0" applyFill="0" applyBorder="0" applyAlignment="0"/>
    <xf numFmtId="0" fontId="75" fillId="60" borderId="7" applyNumberFormat="0" applyAlignment="0" applyProtection="0">
      <alignment vertical="center"/>
    </xf>
    <xf numFmtId="0" fontId="75" fillId="60" borderId="7" applyNumberFormat="0" applyAlignment="0" applyProtection="0">
      <alignment vertical="center"/>
    </xf>
    <xf numFmtId="0" fontId="75" fillId="60" borderId="7" applyNumberFormat="0" applyAlignment="0" applyProtection="0">
      <alignment vertical="center"/>
    </xf>
    <xf numFmtId="0" fontId="79" fillId="63" borderId="0" applyNumberFormat="0" applyBorder="0" applyAlignment="0" applyProtection="0">
      <alignment vertical="center"/>
    </xf>
    <xf numFmtId="0" fontId="79" fillId="63" borderId="0" applyNumberFormat="0" applyBorder="0" applyAlignment="0" applyProtection="0">
      <alignment vertical="center"/>
    </xf>
    <xf numFmtId="0" fontId="80" fillId="58" borderId="15" applyNumberFormat="0" applyAlignment="0" applyProtection="0">
      <alignment vertical="center"/>
    </xf>
    <xf numFmtId="0" fontId="80" fillId="58" borderId="15" applyNumberFormat="0" applyAlignment="0" applyProtection="0">
      <alignment vertical="center"/>
    </xf>
    <xf numFmtId="0" fontId="80" fillId="58" borderId="15" applyNumberFormat="0" applyAlignment="0" applyProtection="0">
      <alignment vertical="center"/>
    </xf>
    <xf numFmtId="0" fontId="29" fillId="0" borderId="0"/>
    <xf numFmtId="0" fontId="65" fillId="0" borderId="0"/>
    <xf numFmtId="0" fontId="221" fillId="0" borderId="0"/>
    <xf numFmtId="0" fontId="65" fillId="0" borderId="0"/>
    <xf numFmtId="0" fontId="65" fillId="0" borderId="0"/>
    <xf numFmtId="0" fontId="29" fillId="0" borderId="0">
      <alignment vertical="center"/>
    </xf>
    <xf numFmtId="0" fontId="87" fillId="0" borderId="0">
      <alignment vertical="center"/>
    </xf>
    <xf numFmtId="0" fontId="65" fillId="0" borderId="0">
      <alignment vertical="center"/>
    </xf>
    <xf numFmtId="0" fontId="28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4" fillId="0" borderId="0"/>
    <xf numFmtId="0" fontId="21" fillId="0" borderId="0"/>
    <xf numFmtId="0" fontId="23" fillId="0" borderId="0"/>
    <xf numFmtId="0" fontId="23" fillId="0" borderId="0"/>
    <xf numFmtId="0" fontId="202" fillId="80" borderId="19">
      <alignment horizontal="center" vertical="center"/>
    </xf>
    <xf numFmtId="0" fontId="99" fillId="62" borderId="0" applyNumberFormat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9" fillId="0" borderId="0" applyFont="0" applyFill="0" applyBorder="0" applyAlignment="0" applyProtection="0"/>
    <xf numFmtId="184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2" fillId="0" borderId="0" applyFont="0" applyFill="0" applyBorder="0" applyAlignment="0" applyProtection="0"/>
    <xf numFmtId="0" fontId="29" fillId="0" borderId="0"/>
    <xf numFmtId="201" fontId="22" fillId="0" borderId="0" applyFont="0" applyFill="0" applyBorder="0" applyAlignment="0" applyProtection="0"/>
    <xf numFmtId="201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2" fillId="0" borderId="0" applyFont="0" applyFill="0" applyBorder="0" applyAlignment="0" applyProtection="0"/>
    <xf numFmtId="0" fontId="91" fillId="61" borderId="0" applyNumberFormat="0" applyBorder="0" applyAlignment="0" applyProtection="0"/>
    <xf numFmtId="0" fontId="91" fillId="62" borderId="0" applyNumberFormat="0" applyBorder="0" applyAlignment="0" applyProtection="0"/>
    <xf numFmtId="0" fontId="91" fillId="63" borderId="0" applyNumberFormat="0" applyBorder="0" applyAlignment="0" applyProtection="0"/>
    <xf numFmtId="0" fontId="91" fillId="64" borderId="0" applyNumberFormat="0" applyBorder="0" applyAlignment="0" applyProtection="0"/>
    <xf numFmtId="0" fontId="91" fillId="65" borderId="0" applyNumberFormat="0" applyBorder="0" applyAlignment="0" applyProtection="0"/>
    <xf numFmtId="0" fontId="91" fillId="60" borderId="0" applyNumberFormat="0" applyBorder="0" applyAlignment="0" applyProtection="0"/>
    <xf numFmtId="0" fontId="65" fillId="61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65" fillId="61" borderId="0" applyNumberFormat="0" applyBorder="0" applyAlignment="0" applyProtection="0">
      <alignment vertical="center"/>
    </xf>
    <xf numFmtId="0" fontId="11" fillId="61" borderId="0" applyNumberFormat="0" applyBorder="0" applyAlignment="0" applyProtection="0">
      <alignment vertical="center"/>
    </xf>
    <xf numFmtId="0" fontId="65" fillId="61" borderId="0" applyNumberFormat="0" applyBorder="0" applyAlignment="0" applyProtection="0">
      <alignment vertical="center"/>
    </xf>
    <xf numFmtId="0" fontId="65" fillId="62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65" fillId="62" borderId="0" applyNumberFormat="0" applyBorder="0" applyAlignment="0" applyProtection="0">
      <alignment vertical="center"/>
    </xf>
    <xf numFmtId="0" fontId="11" fillId="62" borderId="0" applyNumberFormat="0" applyBorder="0" applyAlignment="0" applyProtection="0">
      <alignment vertical="center"/>
    </xf>
    <xf numFmtId="0" fontId="65" fillId="62" borderId="0" applyNumberFormat="0" applyBorder="0" applyAlignment="0" applyProtection="0">
      <alignment vertical="center"/>
    </xf>
    <xf numFmtId="0" fontId="65" fillId="6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65" fillId="63" borderId="0" applyNumberFormat="0" applyBorder="0" applyAlignment="0" applyProtection="0">
      <alignment vertical="center"/>
    </xf>
    <xf numFmtId="0" fontId="11" fillId="63" borderId="0" applyNumberFormat="0" applyBorder="0" applyAlignment="0" applyProtection="0">
      <alignment vertical="center"/>
    </xf>
    <xf numFmtId="0" fontId="65" fillId="63" borderId="0" applyNumberFormat="0" applyBorder="0" applyAlignment="0" applyProtection="0">
      <alignment vertical="center"/>
    </xf>
    <xf numFmtId="0" fontId="65" fillId="64" borderId="0" applyNumberFormat="0" applyBorder="0" applyAlignment="0" applyProtection="0">
      <alignment vertical="center"/>
    </xf>
    <xf numFmtId="0" fontId="87" fillId="47" borderId="0" applyNumberFormat="0" applyBorder="0" applyAlignment="0" applyProtection="0">
      <alignment vertical="center"/>
    </xf>
    <xf numFmtId="0" fontId="65" fillId="64" borderId="0" applyNumberFormat="0" applyBorder="0" applyAlignment="0" applyProtection="0">
      <alignment vertical="center"/>
    </xf>
    <xf numFmtId="0" fontId="11" fillId="64" borderId="0" applyNumberFormat="0" applyBorder="0" applyAlignment="0" applyProtection="0">
      <alignment vertical="center"/>
    </xf>
    <xf numFmtId="0" fontId="65" fillId="64" borderId="0" applyNumberFormat="0" applyBorder="0" applyAlignment="0" applyProtection="0">
      <alignment vertical="center"/>
    </xf>
    <xf numFmtId="0" fontId="65" fillId="65" borderId="0" applyNumberFormat="0" applyBorder="0" applyAlignment="0" applyProtection="0">
      <alignment vertical="center"/>
    </xf>
    <xf numFmtId="0" fontId="87" fillId="51" borderId="0" applyNumberFormat="0" applyBorder="0" applyAlignment="0" applyProtection="0">
      <alignment vertical="center"/>
    </xf>
    <xf numFmtId="0" fontId="65" fillId="65" borderId="0" applyNumberFormat="0" applyBorder="0" applyAlignment="0" applyProtection="0">
      <alignment vertical="center"/>
    </xf>
    <xf numFmtId="0" fontId="11" fillId="65" borderId="0" applyNumberFormat="0" applyBorder="0" applyAlignment="0" applyProtection="0">
      <alignment vertical="center"/>
    </xf>
    <xf numFmtId="0" fontId="65" fillId="65" borderId="0" applyNumberFormat="0" applyBorder="0" applyAlignment="0" applyProtection="0">
      <alignment vertical="center"/>
    </xf>
    <xf numFmtId="0" fontId="65" fillId="60" borderId="0" applyNumberFormat="0" applyBorder="0" applyAlignment="0" applyProtection="0">
      <alignment vertical="center"/>
    </xf>
    <xf numFmtId="0" fontId="87" fillId="55" borderId="0" applyNumberFormat="0" applyBorder="0" applyAlignment="0" applyProtection="0">
      <alignment vertical="center"/>
    </xf>
    <xf numFmtId="0" fontId="65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65" fillId="60" borderId="0" applyNumberFormat="0" applyBorder="0" applyAlignment="0" applyProtection="0">
      <alignment vertical="center"/>
    </xf>
    <xf numFmtId="0" fontId="91" fillId="66" borderId="0" applyNumberFormat="0" applyBorder="0" applyAlignment="0" applyProtection="0"/>
    <xf numFmtId="0" fontId="91" fillId="67" borderId="0" applyNumberFormat="0" applyBorder="0" applyAlignment="0" applyProtection="0"/>
    <xf numFmtId="0" fontId="91" fillId="68" borderId="0" applyNumberFormat="0" applyBorder="0" applyAlignment="0" applyProtection="0"/>
    <xf numFmtId="0" fontId="91" fillId="64" borderId="0" applyNumberFormat="0" applyBorder="0" applyAlignment="0" applyProtection="0"/>
    <xf numFmtId="0" fontId="91" fillId="66" borderId="0" applyNumberFormat="0" applyBorder="0" applyAlignment="0" applyProtection="0"/>
    <xf numFmtId="0" fontId="91" fillId="69" borderId="0" applyNumberFormat="0" applyBorder="0" applyAlignment="0" applyProtection="0"/>
    <xf numFmtId="0" fontId="65" fillId="6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65" fillId="66" borderId="0" applyNumberFormat="0" applyBorder="0" applyAlignment="0" applyProtection="0">
      <alignment vertical="center"/>
    </xf>
    <xf numFmtId="0" fontId="11" fillId="66" borderId="0" applyNumberFormat="0" applyBorder="0" applyAlignment="0" applyProtection="0">
      <alignment vertical="center"/>
    </xf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0" fontId="65" fillId="66" borderId="0" applyNumberFormat="0" applyBorder="0" applyAlignment="0" applyProtection="0">
      <alignment vertical="center"/>
    </xf>
    <xf numFmtId="0" fontId="65" fillId="67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65" fillId="67" borderId="0" applyNumberFormat="0" applyBorder="0" applyAlignment="0" applyProtection="0">
      <alignment vertical="center"/>
    </xf>
    <xf numFmtId="0" fontId="11" fillId="67" borderId="0" applyNumberFormat="0" applyBorder="0" applyAlignment="0" applyProtection="0">
      <alignment vertical="center"/>
    </xf>
    <xf numFmtId="0" fontId="65" fillId="67" borderId="0" applyNumberFormat="0" applyBorder="0" applyAlignment="0" applyProtection="0">
      <alignment vertical="center"/>
    </xf>
    <xf numFmtId="0" fontId="65" fillId="68" borderId="0" applyNumberFormat="0" applyBorder="0" applyAlignment="0" applyProtection="0">
      <alignment vertical="center"/>
    </xf>
    <xf numFmtId="0" fontId="87" fillId="44" borderId="0" applyNumberFormat="0" applyBorder="0" applyAlignment="0" applyProtection="0">
      <alignment vertical="center"/>
    </xf>
    <xf numFmtId="0" fontId="65" fillId="68" borderId="0" applyNumberFormat="0" applyBorder="0" applyAlignment="0" applyProtection="0">
      <alignment vertical="center"/>
    </xf>
    <xf numFmtId="0" fontId="11" fillId="68" borderId="0" applyNumberFormat="0" applyBorder="0" applyAlignment="0" applyProtection="0">
      <alignment vertical="center"/>
    </xf>
    <xf numFmtId="0" fontId="65" fillId="68" borderId="0" applyNumberFormat="0" applyBorder="0" applyAlignment="0" applyProtection="0">
      <alignment vertical="center"/>
    </xf>
    <xf numFmtId="0" fontId="65" fillId="64" borderId="0" applyNumberFormat="0" applyBorder="0" applyAlignment="0" applyProtection="0">
      <alignment vertical="center"/>
    </xf>
    <xf numFmtId="0" fontId="87" fillId="48" borderId="0" applyNumberFormat="0" applyBorder="0" applyAlignment="0" applyProtection="0">
      <alignment vertical="center"/>
    </xf>
    <xf numFmtId="0" fontId="65" fillId="64" borderId="0" applyNumberFormat="0" applyBorder="0" applyAlignment="0" applyProtection="0">
      <alignment vertical="center"/>
    </xf>
    <xf numFmtId="0" fontId="11" fillId="64" borderId="0" applyNumberFormat="0" applyBorder="0" applyAlignment="0" applyProtection="0">
      <alignment vertical="center"/>
    </xf>
    <xf numFmtId="0" fontId="65" fillId="64" borderId="0" applyNumberFormat="0" applyBorder="0" applyAlignment="0" applyProtection="0">
      <alignment vertical="center"/>
    </xf>
    <xf numFmtId="0" fontId="65" fillId="66" borderId="0" applyNumberFormat="0" applyBorder="0" applyAlignment="0" applyProtection="0">
      <alignment vertical="center"/>
    </xf>
    <xf numFmtId="0" fontId="87" fillId="52" borderId="0" applyNumberFormat="0" applyBorder="0" applyAlignment="0" applyProtection="0">
      <alignment vertical="center"/>
    </xf>
    <xf numFmtId="0" fontId="65" fillId="66" borderId="0" applyNumberFormat="0" applyBorder="0" applyAlignment="0" applyProtection="0">
      <alignment vertical="center"/>
    </xf>
    <xf numFmtId="0" fontId="11" fillId="66" borderId="0" applyNumberFormat="0" applyBorder="0" applyAlignment="0" applyProtection="0">
      <alignment vertical="center"/>
    </xf>
    <xf numFmtId="0" fontId="65" fillId="66" borderId="0" applyNumberFormat="0" applyBorder="0" applyAlignment="0" applyProtection="0">
      <alignment vertical="center"/>
    </xf>
    <xf numFmtId="0" fontId="65" fillId="69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65" fillId="69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65" fillId="69" borderId="0" applyNumberFormat="0" applyBorder="0" applyAlignment="0" applyProtection="0">
      <alignment vertical="center"/>
    </xf>
    <xf numFmtId="0" fontId="93" fillId="70" borderId="0" applyNumberFormat="0" applyBorder="0" applyAlignment="0" applyProtection="0"/>
    <xf numFmtId="0" fontId="93" fillId="67" borderId="0" applyNumberFormat="0" applyBorder="0" applyAlignment="0" applyProtection="0"/>
    <xf numFmtId="0" fontId="93" fillId="68" borderId="0" applyNumberFormat="0" applyBorder="0" applyAlignment="0" applyProtection="0"/>
    <xf numFmtId="0" fontId="93" fillId="71" borderId="0" applyNumberFormat="0" applyBorder="0" applyAlignment="0" applyProtection="0"/>
    <xf numFmtId="0" fontId="93" fillId="72" borderId="0" applyNumberFormat="0" applyBorder="0" applyAlignment="0" applyProtection="0"/>
    <xf numFmtId="0" fontId="93" fillId="73" borderId="0" applyNumberFormat="0" applyBorder="0" applyAlignment="0" applyProtection="0"/>
    <xf numFmtId="0" fontId="66" fillId="70" borderId="0" applyNumberFormat="0" applyBorder="0" applyAlignment="0" applyProtection="0">
      <alignment vertical="center"/>
    </xf>
    <xf numFmtId="0" fontId="94" fillId="37" borderId="0" applyNumberFormat="0" applyBorder="0" applyAlignment="0" applyProtection="0">
      <alignment vertical="center"/>
    </xf>
    <xf numFmtId="0" fontId="66" fillId="70" borderId="0" applyNumberFormat="0" applyBorder="0" applyAlignment="0" applyProtection="0">
      <alignment vertical="center"/>
    </xf>
    <xf numFmtId="0" fontId="66" fillId="70" borderId="0" applyNumberFormat="0" applyBorder="0" applyAlignment="0" applyProtection="0">
      <alignment vertical="center"/>
    </xf>
    <xf numFmtId="0" fontId="66" fillId="67" borderId="0" applyNumberFormat="0" applyBorder="0" applyAlignment="0" applyProtection="0">
      <alignment vertical="center"/>
    </xf>
    <xf numFmtId="0" fontId="94" fillId="41" borderId="0" applyNumberFormat="0" applyBorder="0" applyAlignment="0" applyProtection="0">
      <alignment vertical="center"/>
    </xf>
    <xf numFmtId="0" fontId="66" fillId="67" borderId="0" applyNumberFormat="0" applyBorder="0" applyAlignment="0" applyProtection="0">
      <alignment vertical="center"/>
    </xf>
    <xf numFmtId="0" fontId="66" fillId="67" borderId="0" applyNumberFormat="0" applyBorder="0" applyAlignment="0" applyProtection="0">
      <alignment vertical="center"/>
    </xf>
    <xf numFmtId="0" fontId="66" fillId="68" borderId="0" applyNumberFormat="0" applyBorder="0" applyAlignment="0" applyProtection="0">
      <alignment vertical="center"/>
    </xf>
    <xf numFmtId="0" fontId="94" fillId="45" borderId="0" applyNumberFormat="0" applyBorder="0" applyAlignment="0" applyProtection="0">
      <alignment vertical="center"/>
    </xf>
    <xf numFmtId="0" fontId="66" fillId="68" borderId="0" applyNumberFormat="0" applyBorder="0" applyAlignment="0" applyProtection="0">
      <alignment vertical="center"/>
    </xf>
    <xf numFmtId="0" fontId="66" fillId="68" borderId="0" applyNumberFormat="0" applyBorder="0" applyAlignment="0" applyProtection="0">
      <alignment vertical="center"/>
    </xf>
    <xf numFmtId="0" fontId="66" fillId="71" borderId="0" applyNumberFormat="0" applyBorder="0" applyAlignment="0" applyProtection="0">
      <alignment vertical="center"/>
    </xf>
    <xf numFmtId="0" fontId="94" fillId="49" borderId="0" applyNumberFormat="0" applyBorder="0" applyAlignment="0" applyProtection="0">
      <alignment vertical="center"/>
    </xf>
    <xf numFmtId="0" fontId="66" fillId="71" borderId="0" applyNumberFormat="0" applyBorder="0" applyAlignment="0" applyProtection="0">
      <alignment vertical="center"/>
    </xf>
    <xf numFmtId="0" fontId="66" fillId="71" borderId="0" applyNumberFormat="0" applyBorder="0" applyAlignment="0" applyProtection="0">
      <alignment vertical="center"/>
    </xf>
    <xf numFmtId="0" fontId="66" fillId="72" borderId="0" applyNumberFormat="0" applyBorder="0" applyAlignment="0" applyProtection="0">
      <alignment vertical="center"/>
    </xf>
    <xf numFmtId="0" fontId="94" fillId="53" borderId="0" applyNumberFormat="0" applyBorder="0" applyAlignment="0" applyProtection="0">
      <alignment vertical="center"/>
    </xf>
    <xf numFmtId="0" fontId="66" fillId="72" borderId="0" applyNumberFormat="0" applyBorder="0" applyAlignment="0" applyProtection="0">
      <alignment vertical="center"/>
    </xf>
    <xf numFmtId="0" fontId="66" fillId="72" borderId="0" applyNumberFormat="0" applyBorder="0" applyAlignment="0" applyProtection="0">
      <alignment vertical="center"/>
    </xf>
    <xf numFmtId="0" fontId="66" fillId="73" borderId="0" applyNumberFormat="0" applyBorder="0" applyAlignment="0" applyProtection="0">
      <alignment vertical="center"/>
    </xf>
    <xf numFmtId="0" fontId="94" fillId="57" borderId="0" applyNumberFormat="0" applyBorder="0" applyAlignment="0" applyProtection="0">
      <alignment vertical="center"/>
    </xf>
    <xf numFmtId="0" fontId="66" fillId="73" borderId="0" applyNumberFormat="0" applyBorder="0" applyAlignment="0" applyProtection="0">
      <alignment vertical="center"/>
    </xf>
    <xf numFmtId="0" fontId="66" fillId="73" borderId="0" applyNumberFormat="0" applyBorder="0" applyAlignment="0" applyProtection="0">
      <alignment vertical="center"/>
    </xf>
    <xf numFmtId="0" fontId="93" fillId="74" borderId="0" applyNumberFormat="0" applyBorder="0" applyAlignment="0" applyProtection="0"/>
    <xf numFmtId="0" fontId="93" fillId="75" borderId="0" applyNumberFormat="0" applyBorder="0" applyAlignment="0" applyProtection="0"/>
    <xf numFmtId="0" fontId="93" fillId="76" borderId="0" applyNumberFormat="0" applyBorder="0" applyAlignment="0" applyProtection="0"/>
    <xf numFmtId="0" fontId="93" fillId="71" borderId="0" applyNumberFormat="0" applyBorder="0" applyAlignment="0" applyProtection="0"/>
    <xf numFmtId="0" fontId="93" fillId="72" borderId="0" applyNumberFormat="0" applyBorder="0" applyAlignment="0" applyProtection="0"/>
    <xf numFmtId="0" fontId="93" fillId="77" borderId="0" applyNumberFormat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96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99" fontId="22" fillId="0" borderId="0" applyFont="0" applyFill="0" applyBorder="0" applyAlignment="0" applyProtection="0"/>
    <xf numFmtId="199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99" fontId="22" fillId="0" borderId="0" applyFont="0" applyFill="0" applyBorder="0" applyAlignment="0" applyProtection="0"/>
    <xf numFmtId="199" fontId="22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96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199" fontId="22" fillId="0" borderId="0" applyFont="0" applyFill="0" applyBorder="0" applyAlignment="0" applyProtection="0"/>
    <xf numFmtId="199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99" fontId="22" fillId="0" borderId="0" applyFont="0" applyFill="0" applyBorder="0" applyAlignment="0" applyProtection="0"/>
    <xf numFmtId="199" fontId="22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38" fontId="108" fillId="16" borderId="0" applyNumberFormat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0" fontId="111" fillId="0" borderId="0" applyNumberForma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96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10" fontId="108" fillId="16" borderId="3" applyNumberFormat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0" fontId="114" fillId="60" borderId="7" applyNumberFormat="0" applyAlignment="0" applyProtection="0"/>
    <xf numFmtId="185" fontId="20" fillId="0" borderId="0" applyFont="0" applyFill="0" applyBorder="0" applyAlignment="0" applyProtection="0"/>
    <xf numFmtId="0" fontId="49" fillId="7" borderId="7" applyNumberFormat="0" applyAlignment="0" applyProtection="0">
      <alignment vertical="center"/>
    </xf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0" fontId="35" fillId="0" borderId="86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198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0" fontId="104" fillId="0" borderId="5" applyNumberFormat="0" applyFont="0" applyFill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0" fontId="94" fillId="34" borderId="0" applyNumberFormat="0" applyBorder="0" applyAlignment="0" applyProtection="0">
      <alignment vertical="center"/>
    </xf>
    <xf numFmtId="185" fontId="21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0" fontId="95" fillId="17" borderId="0" applyNumberFormat="0" applyBorder="0" applyAlignment="0" applyProtection="0">
      <alignment vertical="center"/>
    </xf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0" fontId="95" fillId="17" borderId="0" applyNumberFormat="0" applyBorder="0" applyAlignment="0" applyProtection="0">
      <alignment vertical="center"/>
    </xf>
    <xf numFmtId="0" fontId="179" fillId="34" borderId="0" applyNumberFormat="0" applyBorder="0" applyAlignment="0" applyProtection="0">
      <alignment vertical="center"/>
    </xf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0" fontId="14" fillId="17" borderId="0" applyNumberFormat="0" applyBorder="0" applyAlignment="0" applyProtection="0">
      <alignment vertical="center"/>
    </xf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0" fontId="94" fillId="38" borderId="0" applyNumberFormat="0" applyBorder="0" applyAlignment="0" applyProtection="0">
      <alignment vertical="center"/>
    </xf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0" fontId="95" fillId="18" borderId="0" applyNumberFormat="0" applyBorder="0" applyAlignment="0" applyProtection="0">
      <alignment vertical="center"/>
    </xf>
    <xf numFmtId="185" fontId="96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0" fontId="95" fillId="18" borderId="0" applyNumberFormat="0" applyBorder="0" applyAlignment="0" applyProtection="0">
      <alignment vertical="center"/>
    </xf>
    <xf numFmtId="0" fontId="179" fillId="38" borderId="0" applyNumberFormat="0" applyBorder="0" applyAlignment="0" applyProtection="0">
      <alignment vertical="center"/>
    </xf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0" fontId="14" fillId="18" borderId="0" applyNumberFormat="0" applyBorder="0" applyAlignment="0" applyProtection="0">
      <alignment vertical="center"/>
    </xf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4" fillId="42" borderId="0" applyNumberFormat="0" applyBorder="0" applyAlignment="0" applyProtection="0">
      <alignment vertical="center"/>
    </xf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5" fillId="19" borderId="0" applyNumberFormat="0" applyBorder="0" applyAlignment="0" applyProtection="0">
      <alignment vertical="center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5" fillId="19" borderId="0" applyNumberFormat="0" applyBorder="0" applyAlignment="0" applyProtection="0">
      <alignment vertical="center"/>
    </xf>
    <xf numFmtId="0" fontId="179" fillId="42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4" fillId="19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4" fillId="46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5" fillId="13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5" fillId="13" borderId="0" applyNumberFormat="0" applyBorder="0" applyAlignment="0" applyProtection="0">
      <alignment vertical="center"/>
    </xf>
    <xf numFmtId="0" fontId="179" fillId="46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4" fillId="13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4" fillId="50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5" fillId="14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93" fillId="77" borderId="0" applyNumberFormat="0" applyBorder="0" applyAlignment="0" applyProtection="0"/>
    <xf numFmtId="0" fontId="21" fillId="0" borderId="0" applyFont="0" applyFill="0" applyBorder="0" applyAlignment="0" applyProtection="0"/>
    <xf numFmtId="0" fontId="95" fillId="14" borderId="0" applyNumberFormat="0" applyBorder="0" applyAlignment="0" applyProtection="0">
      <alignment vertical="center"/>
    </xf>
    <xf numFmtId="0" fontId="179" fillId="50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4" fillId="14" borderId="0" applyNumberFormat="0" applyBorder="0" applyAlignment="0" applyProtection="0">
      <alignment vertical="center"/>
    </xf>
    <xf numFmtId="0" fontId="93" fillId="72" borderId="0" applyNumberFormat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3" fillId="71" borderId="0" applyNumberFormat="0" applyBorder="0" applyAlignment="0" applyProtection="0"/>
    <xf numFmtId="0" fontId="96" fillId="0" borderId="0" applyFont="0" applyFill="0" applyBorder="0" applyAlignment="0" applyProtection="0"/>
    <xf numFmtId="0" fontId="94" fillId="54" borderId="0" applyNumberFormat="0" applyBorder="0" applyAlignment="0" applyProtection="0">
      <alignment vertical="center"/>
    </xf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3" fillId="76" borderId="0" applyNumberFormat="0" applyBorder="0" applyAlignment="0" applyProtection="0"/>
    <xf numFmtId="0" fontId="96" fillId="0" borderId="0" applyFont="0" applyFill="0" applyBorder="0" applyAlignment="0" applyProtection="0"/>
    <xf numFmtId="0" fontId="95" fillId="20" borderId="0" applyNumberFormat="0" applyBorder="0" applyAlignment="0" applyProtection="0">
      <alignment vertical="center"/>
    </xf>
    <xf numFmtId="0" fontId="96" fillId="0" borderId="0" applyFont="0" applyFill="0" applyBorder="0" applyAlignment="0" applyProtection="0"/>
    <xf numFmtId="0" fontId="93" fillId="75" borderId="0" applyNumberFormat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5" fillId="20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93" fillId="74" borderId="0" applyNumberFormat="0" applyBorder="0" applyAlignment="0" applyProtection="0"/>
    <xf numFmtId="0" fontId="14" fillId="20" borderId="0" applyNumberFormat="0" applyBorder="0" applyAlignment="0" applyProtection="0">
      <alignment vertical="center"/>
    </xf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5" fillId="15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95" fillId="15" borderId="0" applyNumberFormat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96" fillId="0" borderId="0" applyFont="0" applyFill="0" applyBorder="0" applyAlignment="0" applyProtection="0"/>
    <xf numFmtId="0" fontId="66" fillId="15" borderId="0" applyNumberFormat="0" applyBorder="0" applyAlignment="0" applyProtection="0">
      <alignment vertical="center"/>
    </xf>
    <xf numFmtId="0" fontId="94" fillId="57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20" fillId="0" borderId="0" applyFont="0" applyFill="0" applyBorder="0" applyAlignment="0" applyProtection="0"/>
    <xf numFmtId="0" fontId="66" fillId="15" borderId="0" applyNumberFormat="0" applyBorder="0" applyAlignment="0" applyProtection="0">
      <alignment vertical="center"/>
    </xf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5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95" fillId="14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68" fillId="58" borderId="7" applyNumberFormat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66" fillId="14" borderId="0" applyNumberFormat="0" applyBorder="0" applyAlignment="0" applyProtection="0">
      <alignment vertical="center"/>
    </xf>
    <xf numFmtId="0" fontId="94" fillId="53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66" fillId="14" borderId="0" applyNumberFormat="0" applyBorder="0" applyAlignment="0" applyProtection="0">
      <alignment vertical="center"/>
    </xf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95" fillId="13" borderId="0" applyNumberFormat="0" applyBorder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94" fillId="49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127" fillId="21" borderId="7" applyNumberFormat="0" applyAlignment="0" applyProtection="0">
      <alignment vertical="center"/>
    </xf>
    <xf numFmtId="0" fontId="173" fillId="31" borderId="93" applyNumberFormat="0" applyAlignment="0" applyProtection="0">
      <alignment vertical="center"/>
    </xf>
    <xf numFmtId="38" fontId="21" fillId="0" borderId="0" applyFont="0" applyFill="0" applyBorder="0" applyAlignment="0" applyProtection="0"/>
    <xf numFmtId="0" fontId="66" fillId="13" borderId="0" applyNumberFormat="0" applyBorder="0" applyAlignment="0" applyProtection="0">
      <alignment vertical="center"/>
    </xf>
    <xf numFmtId="0" fontId="38" fillId="21" borderId="7" applyNumberFormat="0" applyAlignment="0" applyProtection="0">
      <alignment vertical="center"/>
    </xf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95" fillId="10" borderId="0" applyNumberFormat="0" applyBorder="0" applyAlignment="0" applyProtection="0">
      <alignment vertical="center"/>
    </xf>
    <xf numFmtId="0" fontId="179" fillId="45" borderId="0" applyNumberFormat="0" applyBorder="0" applyAlignment="0" applyProtection="0">
      <alignment vertical="center"/>
    </xf>
    <xf numFmtId="0" fontId="95" fillId="10" borderId="0" applyNumberFormat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66" fillId="10" borderId="0" applyNumberFormat="0" applyBorder="0" applyAlignment="0" applyProtection="0">
      <alignment vertical="center"/>
    </xf>
    <xf numFmtId="0" fontId="94" fillId="45" borderId="0" applyNumberFormat="0" applyBorder="0" applyAlignment="0" applyProtection="0">
      <alignment vertical="center"/>
    </xf>
    <xf numFmtId="0" fontId="129" fillId="28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66" fillId="10" borderId="0" applyNumberFormat="0" applyBorder="0" applyAlignment="0" applyProtection="0">
      <alignment vertical="center"/>
    </xf>
    <xf numFmtId="0" fontId="130" fillId="3" borderId="0" applyNumberFormat="0" applyBorder="0" applyAlignment="0" applyProtection="0">
      <alignment vertical="center"/>
    </xf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130" fillId="3" borderId="0" applyNumberFormat="0" applyBorder="0" applyAlignment="0" applyProtection="0">
      <alignment vertical="center"/>
    </xf>
    <xf numFmtId="0" fontId="169" fillId="28" borderId="0" applyNumberFormat="0" applyBorder="0" applyAlignment="0" applyProtection="0">
      <alignment vertical="center"/>
    </xf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0" fontId="40" fillId="3" borderId="0" applyNumberFormat="0" applyBorder="0" applyAlignment="0" applyProtection="0">
      <alignment vertical="center"/>
    </xf>
    <xf numFmtId="0" fontId="95" fillId="9" borderId="0" applyNumberFormat="0" applyBorder="0" applyAlignment="0" applyProtection="0">
      <alignment vertical="center"/>
    </xf>
    <xf numFmtId="0" fontId="179" fillId="41" borderId="0" applyNumberFormat="0" applyBorder="0" applyAlignment="0" applyProtection="0">
      <alignment vertical="center"/>
    </xf>
    <xf numFmtId="0" fontId="95" fillId="9" borderId="0" applyNumberFormat="0" applyBorder="0" applyAlignment="0" applyProtection="0">
      <alignment vertical="center"/>
    </xf>
    <xf numFmtId="38" fontId="96" fillId="0" borderId="0" applyFont="0" applyFill="0" applyBorder="0" applyAlignment="0" applyProtection="0"/>
    <xf numFmtId="0" fontId="66" fillId="9" borderId="0" applyNumberFormat="0" applyBorder="0" applyAlignment="0" applyProtection="0">
      <alignment vertical="center"/>
    </xf>
    <xf numFmtId="0" fontId="94" fillId="41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0" fontId="66" fillId="9" borderId="0" applyNumberFormat="0" applyBorder="0" applyAlignment="0" applyProtection="0">
      <alignment vertical="center"/>
    </xf>
    <xf numFmtId="38" fontId="96" fillId="0" borderId="0" applyFont="0" applyFill="0" applyBorder="0" applyAlignment="0" applyProtection="0"/>
    <xf numFmtId="0" fontId="30" fillId="59" borderId="8" applyNumberFormat="0" applyFont="0" applyAlignment="0" applyProtection="0">
      <alignment vertical="center"/>
    </xf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0" fontId="95" fillId="12" borderId="0" applyNumberFormat="0" applyBorder="0" applyAlignment="0" applyProtection="0">
      <alignment vertical="center"/>
    </xf>
    <xf numFmtId="0" fontId="179" fillId="37" borderId="0" applyNumberFormat="0" applyBorder="0" applyAlignment="0" applyProtection="0">
      <alignment vertical="center"/>
    </xf>
    <xf numFmtId="0" fontId="95" fillId="12" borderId="0" applyNumberFormat="0" applyBorder="0" applyAlignment="0" applyProtection="0">
      <alignment vertical="center"/>
    </xf>
    <xf numFmtId="38" fontId="96" fillId="0" borderId="0" applyFont="0" applyFill="0" applyBorder="0" applyAlignment="0" applyProtection="0"/>
    <xf numFmtId="0" fontId="11" fillId="33" borderId="97" applyNumberFormat="0" applyFont="0" applyAlignment="0" applyProtection="0">
      <alignment vertical="center"/>
    </xf>
    <xf numFmtId="0" fontId="11" fillId="33" borderId="97" applyNumberFormat="0" applyFont="0" applyAlignment="0" applyProtection="0">
      <alignment vertical="center"/>
    </xf>
    <xf numFmtId="0" fontId="11" fillId="33" borderId="97" applyNumberFormat="0" applyFont="0" applyAlignment="0" applyProtection="0">
      <alignment vertical="center"/>
    </xf>
    <xf numFmtId="0" fontId="11" fillId="33" borderId="97" applyNumberFormat="0" applyFont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94" fillId="37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96" fillId="0" borderId="0" applyFont="0" applyFill="0" applyBorder="0" applyAlignment="0" applyProtection="0"/>
    <xf numFmtId="0" fontId="66" fillId="12" borderId="0" applyNumberFormat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30" fillId="59" borderId="8" applyNumberFormat="0" applyFont="0" applyAlignment="0" applyProtection="0">
      <alignment vertical="center"/>
    </xf>
    <xf numFmtId="0" fontId="5" fillId="33" borderId="97" applyNumberFormat="0" applyFont="0" applyAlignment="0" applyProtection="0">
      <alignment vertical="center"/>
    </xf>
    <xf numFmtId="0" fontId="5" fillId="33" borderId="97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93" fillId="73" borderId="0" applyNumberFormat="0" applyBorder="0" applyAlignment="0" applyProtection="0"/>
    <xf numFmtId="38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0" fontId="93" fillId="72" borderId="0" applyNumberFormat="0" applyBorder="0" applyAlignment="0" applyProtection="0"/>
    <xf numFmtId="184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0" fontId="93" fillId="71" borderId="0" applyNumberFormat="0" applyBorder="0" applyAlignment="0" applyProtection="0"/>
    <xf numFmtId="184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0" fontId="93" fillId="68" borderId="0" applyNumberFormat="0" applyBorder="0" applyAlignment="0" applyProtection="0"/>
    <xf numFmtId="184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0" fontId="93" fillId="67" borderId="0" applyNumberFormat="0" applyBorder="0" applyAlignment="0" applyProtection="0"/>
    <xf numFmtId="184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0" fontId="135" fillId="29" borderId="0" applyNumberFormat="0" applyBorder="0" applyAlignment="0" applyProtection="0">
      <alignment vertical="center"/>
    </xf>
    <xf numFmtId="0" fontId="93" fillId="70" borderId="0" applyNumberFormat="0" applyBorder="0" applyAlignment="0" applyProtection="0"/>
    <xf numFmtId="184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0" fontId="136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184" fontId="20" fillId="0" borderId="0" applyFont="0" applyFill="0" applyBorder="0" applyAlignment="0" applyProtection="0"/>
    <xf numFmtId="0" fontId="92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6" fillId="23" borderId="0" applyNumberFormat="0" applyBorder="0" applyAlignment="0" applyProtection="0">
      <alignment vertical="center"/>
    </xf>
    <xf numFmtId="0" fontId="170" fillId="29" borderId="0" applyNumberFormat="0" applyBorder="0" applyAlignment="0" applyProtection="0">
      <alignment vertical="center"/>
    </xf>
    <xf numFmtId="0" fontId="92" fillId="11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184" fontId="21" fillId="0" borderId="0" applyFont="0" applyFill="0" applyBorder="0" applyAlignment="0" applyProtection="0"/>
    <xf numFmtId="184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0" fontId="92" fillId="11" borderId="0" applyNumberFormat="0" applyBorder="0" applyAlignment="0" applyProtection="0">
      <alignment vertical="center"/>
    </xf>
    <xf numFmtId="184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0" fontId="138" fillId="0" borderId="0" applyNumberFormat="0" applyFill="0" applyBorder="0" applyAlignment="0" applyProtection="0">
      <alignment vertical="center"/>
    </xf>
    <xf numFmtId="184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0" fontId="139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184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0" fontId="139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184" fontId="20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0" fontId="11" fillId="6" borderId="0" applyNumberFormat="0" applyBorder="0" applyAlignment="0" applyProtection="0">
      <alignment vertical="center"/>
    </xf>
    <xf numFmtId="0" fontId="5" fillId="52" borderId="0" applyNumberFormat="0" applyBorder="0" applyAlignment="0" applyProtection="0">
      <alignment vertical="center"/>
    </xf>
    <xf numFmtId="184" fontId="96" fillId="0" borderId="0" applyFont="0" applyFill="0" applyBorder="0" applyAlignment="0" applyProtection="0"/>
    <xf numFmtId="0" fontId="92" fillId="8" borderId="0" applyNumberFormat="0" applyBorder="0" applyAlignment="0" applyProtection="0">
      <alignment vertical="center"/>
    </xf>
    <xf numFmtId="0" fontId="140" fillId="32" borderId="96" applyNumberForma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2" fillId="8" borderId="0" applyNumberFormat="0" applyBorder="0" applyAlignment="0" applyProtection="0">
      <alignment vertical="center"/>
    </xf>
    <xf numFmtId="0" fontId="87" fillId="52" borderId="0" applyNumberFormat="0" applyBorder="0" applyAlignment="0" applyProtection="0">
      <alignment vertical="center"/>
    </xf>
    <xf numFmtId="0" fontId="87" fillId="52" borderId="0" applyNumberFormat="0" applyBorder="0" applyAlignment="0" applyProtection="0">
      <alignment vertical="center"/>
    </xf>
    <xf numFmtId="0" fontId="141" fillId="24" borderId="9" applyNumberFormat="0" applyAlignment="0" applyProtection="0">
      <alignment vertical="center"/>
    </xf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0" fontId="92" fillId="8" borderId="0" applyNumberFormat="0" applyBorder="0" applyAlignment="0" applyProtection="0">
      <alignment vertical="center"/>
    </xf>
    <xf numFmtId="184" fontId="96" fillId="0" borderId="0" applyFont="0" applyFill="0" applyBorder="0" applyAlignment="0" applyProtection="0"/>
    <xf numFmtId="0" fontId="141" fillId="24" borderId="9" applyNumberFormat="0" applyAlignment="0" applyProtection="0">
      <alignment vertical="center"/>
    </xf>
    <xf numFmtId="0" fontId="175" fillId="32" borderId="96" applyNumberFormat="0" applyAlignment="0" applyProtection="0">
      <alignment vertical="center"/>
    </xf>
    <xf numFmtId="184" fontId="96" fillId="0" borderId="0" applyFont="0" applyFill="0" applyBorder="0" applyAlignment="0" applyProtection="0"/>
    <xf numFmtId="184" fontId="21" fillId="0" borderId="0" applyFont="0" applyFill="0" applyBorder="0" applyAlignment="0" applyProtection="0"/>
    <xf numFmtId="0" fontId="46" fillId="24" borderId="9" applyNumberFormat="0" applyAlignment="0" applyProtection="0">
      <alignment vertical="center"/>
    </xf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20" fillId="0" borderId="0" applyFont="0" applyFill="0" applyBorder="0" applyAlignment="0" applyProtection="0"/>
    <xf numFmtId="0" fontId="11" fillId="8" borderId="0" applyNumberFormat="0" applyBorder="0" applyAlignment="0" applyProtection="0">
      <alignment vertical="center"/>
    </xf>
    <xf numFmtId="184" fontId="96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0" fontId="11" fillId="8" borderId="0" applyNumberFormat="0" applyBorder="0" applyAlignment="0" applyProtection="0">
      <alignment vertical="center"/>
    </xf>
    <xf numFmtId="184" fontId="2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84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0" fontId="11" fillId="3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40" fontId="20" fillId="0" borderId="0" applyFont="0" applyFill="0" applyBorder="0" applyAlignment="0" applyProtection="0"/>
    <xf numFmtId="0" fontId="92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2" fillId="5" borderId="0" applyNumberFormat="0" applyBorder="0" applyAlignment="0" applyProtection="0">
      <alignment vertical="center"/>
    </xf>
    <xf numFmtId="0" fontId="87" fillId="48" borderId="0" applyNumberFormat="0" applyBorder="0" applyAlignment="0" applyProtection="0">
      <alignment vertical="center"/>
    </xf>
    <xf numFmtId="0" fontId="87" fillId="4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22" fontId="29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1" fontId="29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92" fillId="5" borderId="0" applyNumberFormat="0" applyBorder="0" applyAlignment="0" applyProtection="0">
      <alignment vertical="center"/>
    </xf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184" fontId="30" fillId="0" borderId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0" fontId="11" fillId="5" borderId="0" applyNumberFormat="0" applyBorder="0" applyAlignment="0" applyProtection="0">
      <alignment vertical="center"/>
    </xf>
    <xf numFmtId="41" fontId="14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0" fontId="11" fillId="5" borderId="0" applyNumberFormat="0" applyBorder="0" applyAlignment="0" applyProtection="0">
      <alignment vertical="center"/>
    </xf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11" fillId="23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40" fontId="21" fillId="0" borderId="0" applyFont="0" applyFill="0" applyBorder="0" applyAlignment="0" applyProtection="0"/>
    <xf numFmtId="0" fontId="92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87" fillId="44" borderId="0" applyNumberFormat="0" applyBorder="0" applyAlignment="0" applyProtection="0">
      <alignment vertical="center"/>
    </xf>
    <xf numFmtId="0" fontId="87" fillId="44" borderId="0" applyNumberFormat="0" applyBorder="0" applyAlignment="0" applyProtection="0">
      <alignment vertical="center"/>
    </xf>
    <xf numFmtId="40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11" fillId="10" borderId="0" applyNumberFormat="0" applyBorder="0" applyAlignment="0" applyProtection="0">
      <alignment vertical="center"/>
    </xf>
    <xf numFmtId="40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96" fillId="0" borderId="0" applyFont="0" applyFill="0" applyBorder="0" applyAlignment="0" applyProtection="0"/>
    <xf numFmtId="0" fontId="11" fillId="10" borderId="0" applyNumberFormat="0" applyBorder="0" applyAlignment="0" applyProtection="0">
      <alignment vertical="center"/>
    </xf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0" fontId="11" fillId="9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40" fontId="96" fillId="0" borderId="0" applyFont="0" applyFill="0" applyBorder="0" applyAlignment="0" applyProtection="0"/>
    <xf numFmtId="0" fontId="92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92" fillId="9" borderId="0" applyNumberFormat="0" applyBorder="0" applyAlignment="0" applyProtection="0">
      <alignment vertical="center"/>
    </xf>
    <xf numFmtId="40" fontId="21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0" fontId="11" fillId="9" borderId="0" applyNumberFormat="0" applyBorder="0" applyAlignment="0" applyProtection="0">
      <alignment vertical="center"/>
    </xf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0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11" fillId="6" borderId="0" applyNumberFormat="0" applyBorder="0" applyAlignment="0" applyProtection="0">
      <alignment vertical="center"/>
    </xf>
    <xf numFmtId="0" fontId="30" fillId="0" borderId="0" applyProtection="0"/>
    <xf numFmtId="0" fontId="5" fillId="36" borderId="0" applyNumberFormat="0" applyBorder="0" applyAlignment="0" applyProtection="0">
      <alignment vertical="center"/>
    </xf>
    <xf numFmtId="183" fontId="21" fillId="0" borderId="0" applyFont="0" applyFill="0" applyBorder="0" applyAlignment="0" applyProtection="0"/>
    <xf numFmtId="0" fontId="92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2" fillId="8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0" fontId="92" fillId="8" borderId="0" applyNumberFormat="0" applyBorder="0" applyAlignment="0" applyProtection="0">
      <alignment vertical="center"/>
    </xf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4" fontId="3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11" fillId="8" borderId="0" applyNumberFormat="0" applyBorder="0" applyAlignment="0" applyProtection="0">
      <alignment vertical="center"/>
    </xf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11" fillId="8" borderId="0" applyNumberFormat="0" applyBorder="0" applyAlignment="0" applyProtection="0">
      <alignment vertical="center"/>
    </xf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91" fillId="69" borderId="0" applyNumberFormat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91" fillId="66" borderId="0" applyNumberFormat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91" fillId="64" borderId="0" applyNumberFormat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91" fillId="68" borderId="0" applyNumberFormat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91" fillId="67" borderId="0" applyNumberFormat="0" applyBorder="0" applyAlignment="0" applyProtection="0"/>
    <xf numFmtId="183" fontId="21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0" fontId="91" fillId="66" borderId="0" applyNumberFormat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0" fontId="11" fillId="22" borderId="0" applyNumberFormat="0" applyBorder="0" applyAlignment="0" applyProtection="0">
      <alignment vertical="center"/>
    </xf>
    <xf numFmtId="0" fontId="5" fillId="55" borderId="0" applyNumberFormat="0" applyBorder="0" applyAlignment="0" applyProtection="0">
      <alignment vertical="center"/>
    </xf>
    <xf numFmtId="183" fontId="96" fillId="0" borderId="0" applyFont="0" applyFill="0" applyBorder="0" applyAlignment="0" applyProtection="0"/>
    <xf numFmtId="0" fontId="92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2" fillId="7" borderId="0" applyNumberFormat="0" applyBorder="0" applyAlignment="0" applyProtection="0">
      <alignment vertical="center"/>
    </xf>
    <xf numFmtId="0" fontId="87" fillId="55" borderId="0" applyNumberFormat="0" applyBorder="0" applyAlignment="0" applyProtection="0">
      <alignment vertical="center"/>
    </xf>
    <xf numFmtId="0" fontId="87" fillId="55" borderId="0" applyNumberFormat="0" applyBorder="0" applyAlignment="0" applyProtection="0">
      <alignment vertical="center"/>
    </xf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92" fillId="7" borderId="0" applyNumberFormat="0" applyBorder="0" applyAlignment="0" applyProtection="0">
      <alignment vertical="center"/>
    </xf>
    <xf numFmtId="183" fontId="21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11" fillId="7" borderId="0" applyNumberFormat="0" applyBorder="0" applyAlignment="0" applyProtection="0">
      <alignment vertical="center"/>
    </xf>
    <xf numFmtId="18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0" fontId="11" fillId="7" borderId="0" applyNumberFormat="0" applyBorder="0" applyAlignment="0" applyProtection="0">
      <alignment vertical="center"/>
    </xf>
    <xf numFmtId="183" fontId="20" fillId="0" borderId="0" applyFont="0" applyFill="0" applyBorder="0" applyAlignment="0" applyProtection="0"/>
    <xf numFmtId="0" fontId="143" fillId="0" borderId="95" applyNumberFormat="0" applyFill="0" applyAlignment="0" applyProtection="0">
      <alignment vertical="center"/>
    </xf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11" fillId="6" borderId="0" applyNumberFormat="0" applyBorder="0" applyAlignment="0" applyProtection="0">
      <alignment vertical="center"/>
    </xf>
    <xf numFmtId="0" fontId="5" fillId="51" borderId="0" applyNumberFormat="0" applyBorder="0" applyAlignment="0" applyProtection="0">
      <alignment vertical="center"/>
    </xf>
    <xf numFmtId="0" fontId="144" fillId="0" borderId="10" applyNumberFormat="0" applyFill="0" applyAlignment="0" applyProtection="0">
      <alignment vertical="center"/>
    </xf>
    <xf numFmtId="183" fontId="21" fillId="0" borderId="0" applyFont="0" applyFill="0" applyBorder="0" applyAlignment="0" applyProtection="0"/>
    <xf numFmtId="0" fontId="11" fillId="6" borderId="0" applyNumberFormat="0" applyBorder="0" applyAlignment="0" applyProtection="0">
      <alignment vertical="center"/>
    </xf>
    <xf numFmtId="0" fontId="92" fillId="6" borderId="0" applyNumberFormat="0" applyBorder="0" applyAlignment="0" applyProtection="0">
      <alignment vertical="center"/>
    </xf>
    <xf numFmtId="0" fontId="87" fillId="51" borderId="0" applyNumberFormat="0" applyBorder="0" applyAlignment="0" applyProtection="0">
      <alignment vertical="center"/>
    </xf>
    <xf numFmtId="0" fontId="144" fillId="0" borderId="10" applyNumberFormat="0" applyFill="0" applyAlignment="0" applyProtection="0">
      <alignment vertical="center"/>
    </xf>
    <xf numFmtId="0" fontId="174" fillId="0" borderId="95" applyNumberFormat="0" applyFill="0" applyAlignment="0" applyProtection="0">
      <alignment vertical="center"/>
    </xf>
    <xf numFmtId="0" fontId="87" fillId="51" borderId="0" applyNumberFormat="0" applyBorder="0" applyAlignment="0" applyProtection="0">
      <alignment vertical="center"/>
    </xf>
    <xf numFmtId="183" fontId="20" fillId="0" borderId="0" applyFont="0" applyFill="0" applyBorder="0" applyAlignment="0" applyProtection="0"/>
    <xf numFmtId="0" fontId="47" fillId="0" borderId="10" applyNumberFormat="0" applyFill="0" applyAlignment="0" applyProtection="0">
      <alignment vertical="center"/>
    </xf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0" fontId="92" fillId="6" borderId="0" applyNumberFormat="0" applyBorder="0" applyAlignment="0" applyProtection="0">
      <alignment vertical="center"/>
    </xf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11" fillId="6" borderId="0" applyNumberFormat="0" applyBorder="0" applyAlignment="0" applyProtection="0">
      <alignment vertical="center"/>
    </xf>
    <xf numFmtId="0" fontId="146" fillId="0" borderId="11" applyNumberFormat="0" applyFill="0" applyAlignment="0" applyProtection="0">
      <alignment vertical="center"/>
    </xf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11" fillId="6" borderId="0" applyNumberFormat="0" applyBorder="0" applyAlignment="0" applyProtection="0">
      <alignment vertical="center"/>
    </xf>
    <xf numFmtId="0" fontId="146" fillId="0" borderId="11" applyNumberFormat="0" applyFill="0" applyAlignment="0" applyProtection="0">
      <alignment vertical="center"/>
    </xf>
    <xf numFmtId="0" fontId="178" fillId="0" borderId="98" applyNumberFormat="0" applyFill="0" applyAlignment="0" applyProtection="0">
      <alignment vertical="center"/>
    </xf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48" fillId="0" borderId="11" applyNumberFormat="0" applyFill="0" applyAlignment="0" applyProtection="0">
      <alignment vertical="center"/>
    </xf>
    <xf numFmtId="183" fontId="21" fillId="0" borderId="0" applyFont="0" applyFill="0" applyBorder="0" applyAlignment="0" applyProtection="0"/>
    <xf numFmtId="0" fontId="11" fillId="7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183" fontId="20" fillId="0" borderId="0" applyFont="0" applyFill="0" applyBorder="0" applyAlignment="0" applyProtection="0"/>
    <xf numFmtId="0" fontId="92" fillId="5" borderId="0" applyNumberFormat="0" applyBorder="0" applyAlignment="0" applyProtection="0">
      <alignment vertical="center"/>
    </xf>
    <xf numFmtId="0" fontId="75" fillId="60" borderId="7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2" fillId="5" borderId="0" applyNumberFormat="0" applyBorder="0" applyAlignment="0" applyProtection="0">
      <alignment vertical="center"/>
    </xf>
    <xf numFmtId="0" fontId="87" fillId="47" borderId="0" applyNumberFormat="0" applyBorder="0" applyAlignment="0" applyProtection="0">
      <alignment vertical="center"/>
    </xf>
    <xf numFmtId="0" fontId="87" fillId="47" borderId="0" applyNumberFormat="0" applyBorder="0" applyAlignment="0" applyProtection="0">
      <alignment vertical="center"/>
    </xf>
    <xf numFmtId="18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92" fillId="5" borderId="0" applyNumberFormat="0" applyBorder="0" applyAlignment="0" applyProtection="0">
      <alignment vertical="center"/>
    </xf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0" fontId="148" fillId="7" borderId="7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183" fontId="21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0" fontId="11" fillId="5" borderId="0" applyNumberFormat="0" applyBorder="0" applyAlignment="0" applyProtection="0">
      <alignment vertical="center"/>
    </xf>
    <xf numFmtId="183" fontId="96" fillId="0" borderId="0" applyFont="0" applyFill="0" applyBorder="0" applyAlignment="0" applyProtection="0"/>
    <xf numFmtId="0" fontId="148" fillId="7" borderId="7" applyNumberFormat="0" applyAlignment="0" applyProtection="0">
      <alignment vertical="center"/>
    </xf>
    <xf numFmtId="0" fontId="171" fillId="30" borderId="93" applyNumberFormat="0" applyAlignment="0" applyProtection="0">
      <alignment vertical="center"/>
    </xf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0" fontId="49" fillId="7" borderId="7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183" fontId="96" fillId="0" borderId="0" applyFont="0" applyFill="0" applyBorder="0" applyAlignment="0" applyProtection="0"/>
    <xf numFmtId="0" fontId="9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183" fontId="20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0" fontId="92" fillId="4" borderId="0" applyNumberFormat="0" applyBorder="0" applyAlignment="0" applyProtection="0">
      <alignment vertical="center"/>
    </xf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0" fontId="150" fillId="0" borderId="90" applyNumberFormat="0" applyFill="0" applyAlignment="0" applyProtection="0">
      <alignment vertical="center"/>
    </xf>
    <xf numFmtId="183" fontId="21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11" fillId="4" borderId="0" applyNumberFormat="0" applyBorder="0" applyAlignment="0" applyProtection="0">
      <alignment vertical="center"/>
    </xf>
    <xf numFmtId="0" fontId="165" fillId="0" borderId="90" applyNumberFormat="0" applyFill="0" applyAlignment="0" applyProtection="0">
      <alignment vertical="center"/>
    </xf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52" fillId="0" borderId="12" applyNumberFormat="0" applyFill="0" applyAlignment="0" applyProtection="0">
      <alignment vertical="center"/>
    </xf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11" fillId="4" borderId="0" applyNumberFormat="0" applyBorder="0" applyAlignment="0" applyProtection="0">
      <alignment vertical="center"/>
    </xf>
    <xf numFmtId="183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1" fillId="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92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2" fillId="3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51" fillId="0" borderId="91" applyNumberFormat="0" applyFill="0" applyAlignment="0" applyProtection="0">
      <alignment vertical="center"/>
    </xf>
    <xf numFmtId="0" fontId="20" fillId="0" borderId="0" applyFont="0" applyFill="0" applyBorder="0" applyAlignment="0" applyProtection="0"/>
    <xf numFmtId="0" fontId="92" fillId="3" borderId="0" applyNumberFormat="0" applyBorder="0" applyAlignment="0" applyProtection="0">
      <alignment vertical="center"/>
    </xf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6" fillId="0" borderId="91" applyNumberFormat="0" applyFill="0" applyAlignment="0" applyProtection="0">
      <alignment vertical="center"/>
    </xf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13" applyNumberFormat="0" applyFill="0" applyAlignment="0" applyProtection="0">
      <alignment vertical="center"/>
    </xf>
    <xf numFmtId="0" fontId="21" fillId="0" borderId="0" applyFont="0" applyFill="0" applyBorder="0" applyAlignment="0" applyProtection="0"/>
    <xf numFmtId="0" fontId="11" fillId="3" borderId="0" applyNumberFormat="0" applyBorder="0" applyAlignment="0" applyProtection="0">
      <alignment vertical="center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1" fillId="3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152" fillId="0" borderId="92" applyNumberFormat="0" applyFill="0" applyAlignment="0" applyProtection="0">
      <alignment vertical="center"/>
    </xf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1" fillId="8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92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67" fillId="0" borderId="92" applyNumberFormat="0" applyFill="0" applyAlignment="0" applyProtection="0">
      <alignment vertical="center"/>
    </xf>
    <xf numFmtId="0" fontId="92" fillId="2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2" fillId="2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152" fillId="0" borderId="0" applyNumberFormat="0" applyFill="0" applyBorder="0" applyAlignment="0" applyProtection="0">
      <alignment vertical="center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167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6" fillId="0" borderId="0" applyFont="0" applyFill="0" applyBorder="0" applyAlignment="0" applyProtection="0"/>
    <xf numFmtId="0" fontId="54" fillId="0" borderId="0" applyNumberFormat="0" applyFill="0" applyBorder="0" applyAlignment="0" applyProtection="0">
      <alignment vertical="center"/>
    </xf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11" fillId="2" borderId="0" applyNumberFormat="0" applyBorder="0" applyAlignment="0" applyProtection="0">
      <alignment vertical="center"/>
    </xf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153" fillId="0" borderId="0" applyNumberFormat="0" applyFill="0" applyBorder="0" applyAlignment="0" applyProtection="0">
      <alignment vertical="center"/>
    </xf>
    <xf numFmtId="0" fontId="20" fillId="0" borderId="0" applyFont="0" applyFill="0" applyBorder="0" applyAlignment="0" applyProtection="0"/>
    <xf numFmtId="0" fontId="91" fillId="60" borderId="0" applyNumberFormat="0" applyBorder="0" applyAlignment="0" applyProtection="0"/>
    <xf numFmtId="0" fontId="16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1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1" fillId="65" borderId="0" applyNumberFormat="0" applyBorder="0" applyAlignment="0" applyProtection="0"/>
    <xf numFmtId="0" fontId="9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1" fillId="64" borderId="0" applyNumberFormat="0" applyBorder="0" applyAlignment="0" applyProtection="0"/>
    <xf numFmtId="0" fontId="154" fillId="27" borderId="0" applyNumberFormat="0" applyBorder="0" applyAlignment="0" applyProtection="0">
      <alignment vertical="center"/>
    </xf>
    <xf numFmtId="0" fontId="9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1" fillId="63" borderId="0" applyNumberFormat="0" applyBorder="0" applyAlignment="0" applyProtection="0"/>
    <xf numFmtId="0" fontId="155" fillId="4" borderId="0" applyNumberFormat="0" applyBorder="0" applyAlignment="0" applyProtection="0">
      <alignment vertical="center"/>
    </xf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1" fillId="62" borderId="0" applyNumberFormat="0" applyBorder="0" applyAlignment="0" applyProtection="0"/>
    <xf numFmtId="0" fontId="21" fillId="0" borderId="0" applyFont="0" applyFill="0" applyBorder="0" applyAlignment="0" applyProtection="0"/>
    <xf numFmtId="0" fontId="155" fillId="4" borderId="0" applyNumberFormat="0" applyBorder="0" applyAlignment="0" applyProtection="0">
      <alignment vertical="center"/>
    </xf>
    <xf numFmtId="0" fontId="168" fillId="27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99" fillId="62" borderId="0" applyNumberFormat="0" applyBorder="0" applyAlignment="0" applyProtection="0"/>
    <xf numFmtId="0" fontId="55" fillId="4" borderId="0" applyNumberFormat="0" applyBorder="0" applyAlignment="0" applyProtection="0">
      <alignment vertical="center"/>
    </xf>
    <xf numFmtId="0" fontId="91" fillId="61" borderId="0" applyNumberFormat="0" applyBorder="0" applyAlignment="0" applyProtection="0"/>
    <xf numFmtId="0" fontId="24" fillId="0" borderId="0"/>
    <xf numFmtId="0" fontId="19" fillId="0" borderId="0"/>
    <xf numFmtId="0" fontId="28" fillId="0" borderId="0" applyFont="0" applyFill="0" applyBorder="0" applyAlignment="0" applyProtection="0"/>
    <xf numFmtId="0" fontId="80" fillId="58" borderId="15" applyNumberFormat="0" applyAlignment="0" applyProtection="0">
      <alignment vertical="center"/>
    </xf>
    <xf numFmtId="0" fontId="2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4" fillId="0" borderId="0"/>
    <xf numFmtId="0" fontId="12" fillId="0" borderId="0" applyFont="0" applyFill="0" applyBorder="0" applyAlignment="0" applyProtection="0"/>
    <xf numFmtId="0" fontId="19" fillId="0" borderId="0"/>
    <xf numFmtId="0" fontId="24" fillId="0" borderId="0"/>
    <xf numFmtId="0" fontId="19" fillId="0" borderId="0"/>
    <xf numFmtId="0" fontId="24" fillId="0" borderId="0"/>
    <xf numFmtId="0" fontId="90" fillId="0" borderId="0"/>
    <xf numFmtId="0" fontId="12" fillId="0" borderId="0" applyFont="0" applyFill="0" applyBorder="0" applyAlignment="0" applyProtection="0"/>
    <xf numFmtId="0" fontId="28" fillId="0" borderId="0"/>
    <xf numFmtId="0" fontId="157" fillId="21" borderId="15" applyNumberFormat="0" applyAlignment="0" applyProtection="0">
      <alignment vertical="center"/>
    </xf>
    <xf numFmtId="0" fontId="12" fillId="0" borderId="0" applyFont="0" applyFill="0" applyBorder="0" applyAlignment="0" applyProtection="0"/>
    <xf numFmtId="0" fontId="19" fillId="0" borderId="0"/>
    <xf numFmtId="0" fontId="24" fillId="0" borderId="0"/>
    <xf numFmtId="49" fontId="12" fillId="0" borderId="99">
      <alignment horizontal="center" vertical="center"/>
    </xf>
    <xf numFmtId="0" fontId="157" fillId="21" borderId="15" applyNumberFormat="0" applyAlignment="0" applyProtection="0">
      <alignment vertical="center"/>
    </xf>
    <xf numFmtId="0" fontId="172" fillId="31" borderId="94" applyNumberFormat="0" applyAlignment="0" applyProtection="0">
      <alignment vertical="center"/>
    </xf>
    <xf numFmtId="49" fontId="12" fillId="0" borderId="99">
      <alignment horizontal="center" vertical="center"/>
    </xf>
    <xf numFmtId="0" fontId="19" fillId="0" borderId="0"/>
    <xf numFmtId="0" fontId="56" fillId="21" borderId="15" applyNumberFormat="0" applyAlignment="0" applyProtection="0">
      <alignment vertical="center"/>
    </xf>
    <xf numFmtId="0" fontId="24" fillId="0" borderId="0"/>
    <xf numFmtId="0" fontId="28" fillId="0" borderId="0"/>
    <xf numFmtId="0" fontId="30" fillId="0" borderId="0"/>
    <xf numFmtId="0" fontId="201" fillId="0" borderId="0">
      <alignment vertical="center"/>
    </xf>
    <xf numFmtId="0" fontId="29" fillId="0" borderId="0">
      <alignment vertical="center"/>
    </xf>
    <xf numFmtId="0" fontId="87" fillId="0" borderId="0">
      <alignment vertical="center"/>
    </xf>
    <xf numFmtId="0" fontId="158" fillId="0" borderId="0">
      <alignment vertical="center"/>
    </xf>
    <xf numFmtId="0" fontId="29" fillId="0" borderId="0">
      <alignment vertical="center"/>
    </xf>
    <xf numFmtId="0" fontId="29" fillId="0" borderId="0"/>
    <xf numFmtId="0" fontId="87" fillId="0" borderId="0">
      <alignment vertical="center"/>
    </xf>
    <xf numFmtId="0" fontId="29" fillId="0" borderId="0"/>
    <xf numFmtId="0" fontId="29" fillId="0" borderId="0"/>
    <xf numFmtId="0" fontId="184" fillId="0" borderId="0">
      <alignment vertical="center"/>
    </xf>
    <xf numFmtId="0" fontId="29" fillId="0" borderId="0">
      <alignment vertical="center"/>
    </xf>
    <xf numFmtId="0" fontId="87" fillId="0" borderId="0">
      <alignment vertical="center"/>
    </xf>
    <xf numFmtId="0" fontId="80" fillId="21" borderId="15" applyNumberFormat="0" applyAlignment="0" applyProtection="0">
      <alignment vertical="center"/>
    </xf>
    <xf numFmtId="0" fontId="200" fillId="31" borderId="94" applyNumberFormat="0" applyAlignment="0" applyProtection="0">
      <alignment vertical="center"/>
    </xf>
    <xf numFmtId="0" fontId="156" fillId="31" borderId="94" applyNumberFormat="0" applyAlignment="0" applyProtection="0">
      <alignment vertical="center"/>
    </xf>
    <xf numFmtId="0" fontId="156" fillId="31" borderId="94" applyNumberFormat="0" applyAlignment="0" applyProtection="0">
      <alignment vertical="center"/>
    </xf>
    <xf numFmtId="0" fontId="200" fillId="31" borderId="94" applyNumberFormat="0" applyAlignment="0" applyProtection="0">
      <alignment vertical="center"/>
    </xf>
    <xf numFmtId="0" fontId="200" fillId="31" borderId="94" applyNumberFormat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199" fillId="27" borderId="0" applyNumberFormat="0" applyBorder="0" applyAlignment="0" applyProtection="0">
      <alignment vertical="center"/>
    </xf>
    <xf numFmtId="0" fontId="154" fillId="27" borderId="0" applyNumberFormat="0" applyBorder="0" applyAlignment="0" applyProtection="0">
      <alignment vertical="center"/>
    </xf>
    <xf numFmtId="0" fontId="154" fillId="27" borderId="0" applyNumberFormat="0" applyBorder="0" applyAlignment="0" applyProtection="0">
      <alignment vertical="center"/>
    </xf>
    <xf numFmtId="0" fontId="199" fillId="27" borderId="0" applyNumberFormat="0" applyBorder="0" applyAlignment="0" applyProtection="0">
      <alignment vertical="center"/>
    </xf>
    <xf numFmtId="0" fontId="199" fillId="27" borderId="0" applyNumberFormat="0" applyBorder="0" applyAlignment="0" applyProtection="0">
      <alignment vertical="center"/>
    </xf>
    <xf numFmtId="0" fontId="198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98" fillId="0" borderId="0" applyNumberFormat="0" applyFill="0" applyBorder="0" applyAlignment="0" applyProtection="0">
      <alignment vertical="center"/>
    </xf>
    <xf numFmtId="0" fontId="19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97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9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197" fillId="0" borderId="0" applyNumberFormat="0" applyFill="0" applyBorder="0" applyAlignment="0" applyProtection="0">
      <alignment vertical="center"/>
    </xf>
    <xf numFmtId="0" fontId="78" fillId="0" borderId="14" applyNumberFormat="0" applyFill="0" applyAlignment="0" applyProtection="0">
      <alignment vertical="center"/>
    </xf>
    <xf numFmtId="0" fontId="197" fillId="0" borderId="92" applyNumberFormat="0" applyFill="0" applyAlignment="0" applyProtection="0">
      <alignment vertical="center"/>
    </xf>
    <xf numFmtId="0" fontId="152" fillId="0" borderId="92" applyNumberFormat="0" applyFill="0" applyAlignment="0" applyProtection="0">
      <alignment vertical="center"/>
    </xf>
    <xf numFmtId="0" fontId="152" fillId="0" borderId="92" applyNumberFormat="0" applyFill="0" applyAlignment="0" applyProtection="0">
      <alignment vertical="center"/>
    </xf>
    <xf numFmtId="0" fontId="197" fillId="0" borderId="92" applyNumberFormat="0" applyFill="0" applyAlignment="0" applyProtection="0">
      <alignment vertical="center"/>
    </xf>
    <xf numFmtId="0" fontId="29" fillId="0" borderId="0">
      <alignment vertical="center"/>
    </xf>
    <xf numFmtId="0" fontId="197" fillId="0" borderId="92" applyNumberFormat="0" applyFill="0" applyAlignment="0" applyProtection="0">
      <alignment vertical="center"/>
    </xf>
    <xf numFmtId="0" fontId="77" fillId="0" borderId="13" applyNumberFormat="0" applyFill="0" applyAlignment="0" applyProtection="0">
      <alignment vertical="center"/>
    </xf>
    <xf numFmtId="0" fontId="196" fillId="0" borderId="91" applyNumberFormat="0" applyFill="0" applyAlignment="0" applyProtection="0">
      <alignment vertical="center"/>
    </xf>
    <xf numFmtId="0" fontId="151" fillId="0" borderId="91" applyNumberFormat="0" applyFill="0" applyAlignment="0" applyProtection="0">
      <alignment vertical="center"/>
    </xf>
    <xf numFmtId="0" fontId="151" fillId="0" borderId="91" applyNumberFormat="0" applyFill="0" applyAlignment="0" applyProtection="0">
      <alignment vertical="center"/>
    </xf>
    <xf numFmtId="0" fontId="196" fillId="0" borderId="91" applyNumberFormat="0" applyFill="0" applyAlignment="0" applyProtection="0">
      <alignment vertical="center"/>
    </xf>
    <xf numFmtId="0" fontId="196" fillId="0" borderId="91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195" fillId="0" borderId="90" applyNumberFormat="0" applyFill="0" applyAlignment="0" applyProtection="0">
      <alignment vertical="center"/>
    </xf>
    <xf numFmtId="0" fontId="150" fillId="0" borderId="90" applyNumberFormat="0" applyFill="0" applyAlignment="0" applyProtection="0">
      <alignment vertical="center"/>
    </xf>
    <xf numFmtId="0" fontId="150" fillId="0" borderId="90" applyNumberFormat="0" applyFill="0" applyAlignment="0" applyProtection="0">
      <alignment vertical="center"/>
    </xf>
    <xf numFmtId="0" fontId="195" fillId="0" borderId="90" applyNumberFormat="0" applyFill="0" applyAlignment="0" applyProtection="0">
      <alignment vertical="center"/>
    </xf>
    <xf numFmtId="0" fontId="195" fillId="0" borderId="90" applyNumberFormat="0" applyFill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194" fillId="30" borderId="93" applyNumberFormat="0" applyAlignment="0" applyProtection="0">
      <alignment vertical="center"/>
    </xf>
    <xf numFmtId="0" fontId="147" fillId="30" borderId="93" applyNumberFormat="0" applyAlignment="0" applyProtection="0">
      <alignment vertical="center"/>
    </xf>
    <xf numFmtId="0" fontId="147" fillId="30" borderId="93" applyNumberFormat="0" applyAlignment="0" applyProtection="0">
      <alignment vertical="center"/>
    </xf>
    <xf numFmtId="0" fontId="194" fillId="30" borderId="93" applyNumberFormat="0" applyAlignment="0" applyProtection="0">
      <alignment vertical="center"/>
    </xf>
    <xf numFmtId="0" fontId="194" fillId="30" borderId="93" applyNumberFormat="0" applyAlignment="0" applyProtection="0">
      <alignment vertical="center"/>
    </xf>
    <xf numFmtId="0" fontId="193" fillId="0" borderId="98" applyNumberFormat="0" applyFill="0" applyAlignment="0" applyProtection="0">
      <alignment vertical="center"/>
    </xf>
    <xf numFmtId="0" fontId="145" fillId="0" borderId="98" applyNumberFormat="0" applyFill="0" applyAlignment="0" applyProtection="0">
      <alignment vertical="center"/>
    </xf>
    <xf numFmtId="0" fontId="145" fillId="0" borderId="98" applyNumberFormat="0" applyFill="0" applyAlignment="0" applyProtection="0">
      <alignment vertical="center"/>
    </xf>
    <xf numFmtId="0" fontId="193" fillId="0" borderId="98" applyNumberFormat="0" applyFill="0" applyAlignment="0" applyProtection="0">
      <alignment vertical="center"/>
    </xf>
    <xf numFmtId="0" fontId="193" fillId="0" borderId="98" applyNumberFormat="0" applyFill="0" applyAlignment="0" applyProtection="0">
      <alignment vertical="center"/>
    </xf>
    <xf numFmtId="0" fontId="87" fillId="0" borderId="0">
      <alignment vertical="center"/>
    </xf>
    <xf numFmtId="0" fontId="73" fillId="0" borderId="10" applyNumberFormat="0" applyFill="0" applyAlignment="0" applyProtection="0">
      <alignment vertical="center"/>
    </xf>
    <xf numFmtId="0" fontId="192" fillId="0" borderId="95" applyNumberFormat="0" applyFill="0" applyAlignment="0" applyProtection="0">
      <alignment vertical="center"/>
    </xf>
    <xf numFmtId="0" fontId="143" fillId="0" borderId="95" applyNumberFormat="0" applyFill="0" applyAlignment="0" applyProtection="0">
      <alignment vertical="center"/>
    </xf>
    <xf numFmtId="0" fontId="143" fillId="0" borderId="95" applyNumberFormat="0" applyFill="0" applyAlignment="0" applyProtection="0">
      <alignment vertical="center"/>
    </xf>
    <xf numFmtId="0" fontId="192" fillId="0" borderId="95" applyNumberFormat="0" applyFill="0" applyAlignment="0" applyProtection="0">
      <alignment vertical="center"/>
    </xf>
    <xf numFmtId="0" fontId="192" fillId="0" borderId="95" applyNumberFormat="0" applyFill="0" applyAlignment="0" applyProtection="0">
      <alignment vertical="center"/>
    </xf>
    <xf numFmtId="0" fontId="29" fillId="0" borderId="0"/>
    <xf numFmtId="184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0" fontId="29" fillId="0" borderId="0"/>
    <xf numFmtId="41" fontId="2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2" fillId="24" borderId="9" applyNumberFormat="0" applyAlignment="0" applyProtection="0">
      <alignment vertical="center"/>
    </xf>
    <xf numFmtId="0" fontId="191" fillId="32" borderId="96" applyNumberFormat="0" applyAlignment="0" applyProtection="0">
      <alignment vertical="center"/>
    </xf>
    <xf numFmtId="0" fontId="140" fillId="32" borderId="96" applyNumberFormat="0" applyAlignment="0" applyProtection="0">
      <alignment vertical="center"/>
    </xf>
    <xf numFmtId="0" fontId="29" fillId="0" borderId="0"/>
    <xf numFmtId="0" fontId="140" fillId="32" borderId="96" applyNumberFormat="0" applyAlignment="0" applyProtection="0">
      <alignment vertical="center"/>
    </xf>
    <xf numFmtId="0" fontId="191" fillId="32" borderId="96" applyNumberFormat="0" applyAlignment="0" applyProtection="0">
      <alignment vertical="center"/>
    </xf>
    <xf numFmtId="0" fontId="191" fillId="32" borderId="96" applyNumberForma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70" fillId="23" borderId="0" applyNumberFormat="0" applyBorder="0" applyAlignment="0" applyProtection="0">
      <alignment vertical="center"/>
    </xf>
    <xf numFmtId="0" fontId="189" fillId="29" borderId="0" applyNumberFormat="0" applyBorder="0" applyAlignment="0" applyProtection="0">
      <alignment vertical="center"/>
    </xf>
    <xf numFmtId="0" fontId="135" fillId="29" borderId="0" applyNumberFormat="0" applyBorder="0" applyAlignment="0" applyProtection="0">
      <alignment vertical="center"/>
    </xf>
    <xf numFmtId="0" fontId="135" fillId="29" borderId="0" applyNumberFormat="0" applyBorder="0" applyAlignment="0" applyProtection="0">
      <alignment vertical="center"/>
    </xf>
    <xf numFmtId="0" fontId="189" fillId="29" borderId="0" applyNumberFormat="0" applyBorder="0" applyAlignment="0" applyProtection="0">
      <alignment vertical="center"/>
    </xf>
    <xf numFmtId="0" fontId="189" fillId="29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11" fillId="33" borderId="97" applyNumberFormat="0" applyFont="0" applyAlignment="0" applyProtection="0">
      <alignment vertical="center"/>
    </xf>
    <xf numFmtId="0" fontId="11" fillId="33" borderId="97" applyNumberFormat="0" applyFont="0" applyAlignment="0" applyProtection="0">
      <alignment vertical="center"/>
    </xf>
    <xf numFmtId="0" fontId="11" fillId="33" borderId="97" applyNumberFormat="0" applyFont="0" applyAlignment="0" applyProtection="0">
      <alignment vertical="center"/>
    </xf>
    <xf numFmtId="0" fontId="91" fillId="33" borderId="97" applyNumberFormat="0" applyFont="0" applyAlignment="0" applyProtection="0">
      <alignment vertical="center"/>
    </xf>
    <xf numFmtId="0" fontId="11" fillId="33" borderId="97" applyNumberFormat="0" applyFont="0" applyAlignment="0" applyProtection="0">
      <alignment vertical="center"/>
    </xf>
    <xf numFmtId="0" fontId="11" fillId="33" borderId="97" applyNumberFormat="0" applyFont="0" applyAlignment="0" applyProtection="0">
      <alignment vertical="center"/>
    </xf>
    <xf numFmtId="0" fontId="11" fillId="0" borderId="0">
      <alignment vertical="center"/>
    </xf>
    <xf numFmtId="0" fontId="91" fillId="33" borderId="97" applyNumberFormat="0" applyFont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188" fillId="28" borderId="0" applyNumberFormat="0" applyBorder="0" applyAlignment="0" applyProtection="0">
      <alignment vertical="center"/>
    </xf>
    <xf numFmtId="0" fontId="129" fillId="28" borderId="0" applyNumberFormat="0" applyBorder="0" applyAlignment="0" applyProtection="0">
      <alignment vertical="center"/>
    </xf>
    <xf numFmtId="0" fontId="129" fillId="28" borderId="0" applyNumberFormat="0" applyBorder="0" applyAlignment="0" applyProtection="0">
      <alignment vertical="center"/>
    </xf>
    <xf numFmtId="0" fontId="188" fillId="28" borderId="0" applyNumberFormat="0" applyBorder="0" applyAlignment="0" applyProtection="0">
      <alignment vertical="center"/>
    </xf>
    <xf numFmtId="0" fontId="188" fillId="28" borderId="0" applyNumberFormat="0" applyBorder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187" fillId="31" borderId="93" applyNumberFormat="0" applyAlignment="0" applyProtection="0">
      <alignment vertical="center"/>
    </xf>
    <xf numFmtId="0" fontId="126" fillId="31" borderId="93" applyNumberFormat="0" applyAlignment="0" applyProtection="0">
      <alignment vertical="center"/>
    </xf>
    <xf numFmtId="0" fontId="126" fillId="31" borderId="93" applyNumberFormat="0" applyAlignment="0" applyProtection="0">
      <alignment vertical="center"/>
    </xf>
    <xf numFmtId="0" fontId="187" fillId="31" borderId="93" applyNumberFormat="0" applyAlignment="0" applyProtection="0">
      <alignment vertical="center"/>
    </xf>
    <xf numFmtId="0" fontId="187" fillId="31" borderId="93" applyNumberForma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185" fillId="54" borderId="0" applyNumberFormat="0" applyBorder="0" applyAlignment="0" applyProtection="0">
      <alignment vertical="center"/>
    </xf>
    <xf numFmtId="0" fontId="94" fillId="54" borderId="0" applyNumberFormat="0" applyBorder="0" applyAlignment="0" applyProtection="0">
      <alignment vertical="center"/>
    </xf>
    <xf numFmtId="0" fontId="94" fillId="54" borderId="0" applyNumberFormat="0" applyBorder="0" applyAlignment="0" applyProtection="0">
      <alignment vertical="center"/>
    </xf>
    <xf numFmtId="0" fontId="29" fillId="0" borderId="0"/>
    <xf numFmtId="0" fontId="185" fillId="54" borderId="0" applyNumberFormat="0" applyBorder="0" applyAlignment="0" applyProtection="0">
      <alignment vertical="center"/>
    </xf>
    <xf numFmtId="0" fontId="185" fillId="5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185" fillId="50" borderId="0" applyNumberFormat="0" applyBorder="0" applyAlignment="0" applyProtection="0">
      <alignment vertical="center"/>
    </xf>
    <xf numFmtId="0" fontId="94" fillId="50" borderId="0" applyNumberFormat="0" applyBorder="0" applyAlignment="0" applyProtection="0">
      <alignment vertical="center"/>
    </xf>
    <xf numFmtId="0" fontId="94" fillId="50" borderId="0" applyNumberFormat="0" applyBorder="0" applyAlignment="0" applyProtection="0">
      <alignment vertical="center"/>
    </xf>
    <xf numFmtId="0" fontId="185" fillId="50" borderId="0" applyNumberFormat="0" applyBorder="0" applyAlignment="0" applyProtection="0">
      <alignment vertical="center"/>
    </xf>
    <xf numFmtId="0" fontId="185" fillId="50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29" fillId="0" borderId="0">
      <alignment vertical="center"/>
    </xf>
    <xf numFmtId="0" fontId="185" fillId="46" borderId="0" applyNumberFormat="0" applyBorder="0" applyAlignment="0" applyProtection="0">
      <alignment vertical="center"/>
    </xf>
    <xf numFmtId="0" fontId="94" fillId="46" borderId="0" applyNumberFormat="0" applyBorder="0" applyAlignment="0" applyProtection="0">
      <alignment vertical="center"/>
    </xf>
    <xf numFmtId="0" fontId="94" fillId="46" borderId="0" applyNumberFormat="0" applyBorder="0" applyAlignment="0" applyProtection="0">
      <alignment vertical="center"/>
    </xf>
    <xf numFmtId="0" fontId="185" fillId="46" borderId="0" applyNumberFormat="0" applyBorder="0" applyAlignment="0" applyProtection="0">
      <alignment vertical="center"/>
    </xf>
    <xf numFmtId="0" fontId="185" fillId="46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19" borderId="0" applyNumberFormat="0" applyBorder="0" applyAlignment="0" applyProtection="0">
      <alignment vertical="center"/>
    </xf>
    <xf numFmtId="0" fontId="87" fillId="0" borderId="0">
      <alignment vertical="center"/>
    </xf>
    <xf numFmtId="0" fontId="185" fillId="42" borderId="0" applyNumberFormat="0" applyBorder="0" applyAlignment="0" applyProtection="0">
      <alignment vertical="center"/>
    </xf>
    <xf numFmtId="0" fontId="94" fillId="42" borderId="0" applyNumberFormat="0" applyBorder="0" applyAlignment="0" applyProtection="0">
      <alignment vertical="center"/>
    </xf>
    <xf numFmtId="0" fontId="94" fillId="42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185" fillId="38" borderId="0" applyNumberFormat="0" applyBorder="0" applyAlignment="0" applyProtection="0">
      <alignment vertical="center"/>
    </xf>
    <xf numFmtId="0" fontId="94" fillId="38" borderId="0" applyNumberFormat="0" applyBorder="0" applyAlignment="0" applyProtection="0">
      <alignment vertical="center"/>
    </xf>
    <xf numFmtId="0" fontId="94" fillId="38" borderId="0" applyNumberFormat="0" applyBorder="0" applyAlignment="0" applyProtection="0">
      <alignment vertical="center"/>
    </xf>
    <xf numFmtId="0" fontId="185" fillId="38" borderId="0" applyNumberFormat="0" applyBorder="0" applyAlignment="0" applyProtection="0">
      <alignment vertical="center"/>
    </xf>
    <xf numFmtId="0" fontId="185" fillId="38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185" fillId="34" borderId="0" applyNumberFormat="0" applyBorder="0" applyAlignment="0" applyProtection="0">
      <alignment vertical="center"/>
    </xf>
    <xf numFmtId="0" fontId="94" fillId="34" borderId="0" applyNumberFormat="0" applyBorder="0" applyAlignment="0" applyProtection="0">
      <alignment vertical="center"/>
    </xf>
    <xf numFmtId="0" fontId="94" fillId="34" borderId="0" applyNumberFormat="0" applyBorder="0" applyAlignment="0" applyProtection="0">
      <alignment vertical="center"/>
    </xf>
    <xf numFmtId="0" fontId="185" fillId="34" borderId="0" applyNumberFormat="0" applyBorder="0" applyAlignment="0" applyProtection="0">
      <alignment vertical="center"/>
    </xf>
    <xf numFmtId="0" fontId="185" fillId="34" borderId="0" applyNumberFormat="0" applyBorder="0" applyAlignment="0" applyProtection="0">
      <alignment vertical="center"/>
    </xf>
    <xf numFmtId="0" fontId="36" fillId="0" borderId="6">
      <alignment horizontal="left"/>
    </xf>
    <xf numFmtId="0" fontId="11" fillId="0" borderId="0">
      <alignment vertical="center"/>
    </xf>
    <xf numFmtId="0" fontId="66" fillId="74" borderId="0" applyNumberFormat="0" applyBorder="0" applyAlignment="0" applyProtection="0">
      <alignment vertical="center"/>
    </xf>
    <xf numFmtId="0" fontId="66" fillId="77" borderId="0" applyNumberFormat="0" applyBorder="0" applyAlignment="0" applyProtection="0">
      <alignment vertical="center"/>
    </xf>
    <xf numFmtId="0" fontId="30" fillId="59" borderId="8" applyNumberFormat="0" applyFont="0" applyAlignment="0" applyProtection="0">
      <alignment vertical="center"/>
    </xf>
    <xf numFmtId="0" fontId="70" fillId="78" borderId="0" applyNumberFormat="0" applyBorder="0" applyAlignment="0" applyProtection="0">
      <alignment vertical="center"/>
    </xf>
    <xf numFmtId="0" fontId="11" fillId="0" borderId="0">
      <alignment vertical="center"/>
    </xf>
    <xf numFmtId="178" fontId="30" fillId="0" borderId="0" applyFont="0" applyFill="0" applyBorder="0" applyAlignment="0" applyProtection="0"/>
    <xf numFmtId="178" fontId="30" fillId="0" borderId="0" applyFont="0" applyFill="0" applyBorder="0" applyAlignment="0" applyProtection="0"/>
    <xf numFmtId="0" fontId="30" fillId="0" borderId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66" fillId="15" borderId="0" applyNumberFormat="0" applyBorder="0" applyAlignment="0" applyProtection="0">
      <alignment vertical="center"/>
    </xf>
    <xf numFmtId="0" fontId="185" fillId="15" borderId="0" applyNumberFormat="0" applyBorder="0" applyAlignment="0" applyProtection="0">
      <alignment vertical="center"/>
    </xf>
    <xf numFmtId="0" fontId="94" fillId="57" borderId="0" applyNumberFormat="0" applyBorder="0" applyAlignment="0" applyProtection="0">
      <alignment vertical="center"/>
    </xf>
    <xf numFmtId="0" fontId="94" fillId="57" borderId="0" applyNumberFormat="0" applyBorder="0" applyAlignment="0" applyProtection="0">
      <alignment vertical="center"/>
    </xf>
    <xf numFmtId="0" fontId="185" fillId="15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185" fillId="15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66" fillId="14" borderId="0" applyNumberFormat="0" applyBorder="0" applyAlignment="0" applyProtection="0">
      <alignment vertical="center"/>
    </xf>
    <xf numFmtId="0" fontId="185" fillId="53" borderId="0" applyNumberFormat="0" applyBorder="0" applyAlignment="0" applyProtection="0">
      <alignment vertical="center"/>
    </xf>
    <xf numFmtId="0" fontId="94" fillId="53" borderId="0" applyNumberFormat="0" applyBorder="0" applyAlignment="0" applyProtection="0">
      <alignment vertical="center"/>
    </xf>
    <xf numFmtId="0" fontId="94" fillId="53" borderId="0" applyNumberFormat="0" applyBorder="0" applyAlignment="0" applyProtection="0">
      <alignment vertical="center"/>
    </xf>
    <xf numFmtId="0" fontId="185" fillId="53" borderId="0" applyNumberFormat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85" fillId="53" borderId="0" applyNumberFormat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29" fillId="0" borderId="0">
      <alignment vertical="center"/>
    </xf>
    <xf numFmtId="0" fontId="66" fillId="13" borderId="0" applyNumberFormat="0" applyBorder="0" applyAlignment="0" applyProtection="0">
      <alignment vertical="center"/>
    </xf>
    <xf numFmtId="0" fontId="185" fillId="13" borderId="0" applyNumberFormat="0" applyBorder="0" applyAlignment="0" applyProtection="0">
      <alignment vertical="center"/>
    </xf>
    <xf numFmtId="0" fontId="94" fillId="49" borderId="0" applyNumberFormat="0" applyBorder="0" applyAlignment="0" applyProtection="0">
      <alignment vertical="center"/>
    </xf>
    <xf numFmtId="0" fontId="94" fillId="49" borderId="0" applyNumberFormat="0" applyBorder="0" applyAlignment="0" applyProtection="0">
      <alignment vertical="center"/>
    </xf>
    <xf numFmtId="0" fontId="185" fillId="13" borderId="0" applyNumberFormat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185" fillId="13" borderId="0" applyNumberFormat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66" fillId="10" borderId="0" applyNumberFormat="0" applyBorder="0" applyAlignment="0" applyProtection="0">
      <alignment vertical="center"/>
    </xf>
    <xf numFmtId="0" fontId="94" fillId="45" borderId="0" applyNumberFormat="0" applyBorder="0" applyAlignment="0" applyProtection="0">
      <alignment vertical="center"/>
    </xf>
    <xf numFmtId="0" fontId="94" fillId="45" borderId="0" applyNumberFormat="0" applyBorder="0" applyAlignment="0" applyProtection="0">
      <alignment vertical="center"/>
    </xf>
    <xf numFmtId="0" fontId="185" fillId="10" borderId="0" applyNumberFormat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85" fillId="10" borderId="0" applyNumberFormat="0" applyBorder="0" applyAlignment="0" applyProtection="0">
      <alignment vertical="center"/>
    </xf>
    <xf numFmtId="0" fontId="65" fillId="0" borderId="0"/>
    <xf numFmtId="38" fontId="21" fillId="0" borderId="0" applyFont="0" applyFill="0" applyBorder="0" applyAlignment="0" applyProtection="0"/>
    <xf numFmtId="0" fontId="29" fillId="0" borderId="0"/>
    <xf numFmtId="0" fontId="66" fillId="9" borderId="0" applyNumberFormat="0" applyBorder="0" applyAlignment="0" applyProtection="0">
      <alignment vertical="center"/>
    </xf>
    <xf numFmtId="0" fontId="185" fillId="41" borderId="0" applyNumberFormat="0" applyBorder="0" applyAlignment="0" applyProtection="0">
      <alignment vertical="center"/>
    </xf>
    <xf numFmtId="0" fontId="94" fillId="41" borderId="0" applyNumberFormat="0" applyBorder="0" applyAlignment="0" applyProtection="0">
      <alignment vertical="center"/>
    </xf>
    <xf numFmtId="0" fontId="94" fillId="41" borderId="0" applyNumberFormat="0" applyBorder="0" applyAlignment="0" applyProtection="0">
      <alignment vertical="center"/>
    </xf>
    <xf numFmtId="0" fontId="185" fillId="41" borderId="0" applyNumberFormat="0" applyBorder="0" applyAlignment="0" applyProtection="0">
      <alignment vertical="center"/>
    </xf>
    <xf numFmtId="38" fontId="96" fillId="0" borderId="0" applyFont="0" applyFill="0" applyBorder="0" applyAlignment="0" applyProtection="0"/>
    <xf numFmtId="0" fontId="185" fillId="41" borderId="0" applyNumberFormat="0" applyBorder="0" applyAlignment="0" applyProtection="0">
      <alignment vertical="center"/>
    </xf>
    <xf numFmtId="0" fontId="87" fillId="0" borderId="0">
      <alignment vertical="center"/>
    </xf>
    <xf numFmtId="38" fontId="20" fillId="0" borderId="0" applyFont="0" applyFill="0" applyBorder="0" applyAlignment="0" applyProtection="0"/>
    <xf numFmtId="0" fontId="66" fillId="12" borderId="0" applyNumberFormat="0" applyBorder="0" applyAlignment="0" applyProtection="0">
      <alignment vertical="center"/>
    </xf>
    <xf numFmtId="0" fontId="185" fillId="37" borderId="0" applyNumberFormat="0" applyBorder="0" applyAlignment="0" applyProtection="0">
      <alignment vertical="center"/>
    </xf>
    <xf numFmtId="0" fontId="94" fillId="37" borderId="0" applyNumberFormat="0" applyBorder="0" applyAlignment="0" applyProtection="0">
      <alignment vertical="center"/>
    </xf>
    <xf numFmtId="0" fontId="94" fillId="37" borderId="0" applyNumberFormat="0" applyBorder="0" applyAlignment="0" applyProtection="0">
      <alignment vertical="center"/>
    </xf>
    <xf numFmtId="0" fontId="185" fillId="37" borderId="0" applyNumberFormat="0" applyBorder="0" applyAlignment="0" applyProtection="0">
      <alignment vertical="center"/>
    </xf>
    <xf numFmtId="38" fontId="96" fillId="0" borderId="0" applyFont="0" applyFill="0" applyBorder="0" applyAlignment="0" applyProtection="0"/>
    <xf numFmtId="0" fontId="185" fillId="37" borderId="0" applyNumberFormat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65" fillId="11" borderId="0" applyNumberFormat="0" applyBorder="0" applyAlignment="0" applyProtection="0">
      <alignment vertical="center"/>
    </xf>
    <xf numFmtId="0" fontId="184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87" fillId="56" borderId="0" applyNumberFormat="0" applyBorder="0" applyAlignment="0" applyProtection="0">
      <alignment vertical="center"/>
    </xf>
    <xf numFmtId="0" fontId="184" fillId="56" borderId="0" applyNumberFormat="0" applyBorder="0" applyAlignment="0" applyProtection="0">
      <alignment vertical="center"/>
    </xf>
    <xf numFmtId="184" fontId="20" fillId="0" borderId="0" applyFont="0" applyFill="0" applyBorder="0" applyAlignment="0" applyProtection="0"/>
    <xf numFmtId="0" fontId="87" fillId="0" borderId="0">
      <alignment vertical="center"/>
    </xf>
    <xf numFmtId="0" fontId="184" fillId="56" borderId="0" applyNumberFormat="0" applyBorder="0" applyAlignment="0" applyProtection="0">
      <alignment vertical="center"/>
    </xf>
    <xf numFmtId="0" fontId="30" fillId="0" borderId="0"/>
    <xf numFmtId="184" fontId="21" fillId="0" borderId="0" applyFont="0" applyFill="0" applyBorder="0" applyAlignment="0" applyProtection="0"/>
    <xf numFmtId="0" fontId="65" fillId="8" borderId="0" applyNumberFormat="0" applyBorder="0" applyAlignment="0" applyProtection="0">
      <alignment vertical="center"/>
    </xf>
    <xf numFmtId="0" fontId="184" fillId="52" borderId="0" applyNumberFormat="0" applyBorder="0" applyAlignment="0" applyProtection="0">
      <alignment vertical="center"/>
    </xf>
    <xf numFmtId="0" fontId="87" fillId="5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7" fillId="0" borderId="0">
      <alignment vertical="center"/>
    </xf>
    <xf numFmtId="0" fontId="87" fillId="52" borderId="0" applyNumberFormat="0" applyBorder="0" applyAlignment="0" applyProtection="0">
      <alignment vertical="center"/>
    </xf>
    <xf numFmtId="0" fontId="184" fillId="52" borderId="0" applyNumberFormat="0" applyBorder="0" applyAlignment="0" applyProtection="0">
      <alignment vertical="center"/>
    </xf>
    <xf numFmtId="184" fontId="21" fillId="0" borderId="0" applyFont="0" applyFill="0" applyBorder="0" applyAlignment="0" applyProtection="0"/>
    <xf numFmtId="0" fontId="184" fillId="52" borderId="0" applyNumberFormat="0" applyBorder="0" applyAlignment="0" applyProtection="0">
      <alignment vertical="center"/>
    </xf>
    <xf numFmtId="184" fontId="20" fillId="0" borderId="0" applyFont="0" applyFill="0" applyBorder="0" applyAlignment="0" applyProtection="0"/>
    <xf numFmtId="0" fontId="65" fillId="5" borderId="0" applyNumberFormat="0" applyBorder="0" applyAlignment="0" applyProtection="0">
      <alignment vertical="center"/>
    </xf>
    <xf numFmtId="0" fontId="184" fillId="48" borderId="0" applyNumberFormat="0" applyBorder="0" applyAlignment="0" applyProtection="0">
      <alignment vertical="center"/>
    </xf>
    <xf numFmtId="0" fontId="87" fillId="48" borderId="0" applyNumberFormat="0" applyBorder="0" applyAlignment="0" applyProtection="0">
      <alignment vertical="center"/>
    </xf>
    <xf numFmtId="0" fontId="87" fillId="48" borderId="0" applyNumberFormat="0" applyBorder="0" applyAlignment="0" applyProtection="0">
      <alignment vertical="center"/>
    </xf>
    <xf numFmtId="0" fontId="184" fillId="48" borderId="0" applyNumberFormat="0" applyBorder="0" applyAlignment="0" applyProtection="0">
      <alignment vertical="center"/>
    </xf>
    <xf numFmtId="40" fontId="20" fillId="0" borderId="0" applyFont="0" applyFill="0" applyBorder="0" applyAlignment="0" applyProtection="0"/>
    <xf numFmtId="0" fontId="30" fillId="0" borderId="0" applyProtection="0"/>
    <xf numFmtId="0" fontId="184" fillId="48" borderId="0" applyNumberFormat="0" applyBorder="0" applyAlignment="0" applyProtection="0">
      <alignment vertical="center"/>
    </xf>
    <xf numFmtId="40" fontId="21" fillId="0" borderId="0" applyFont="0" applyFill="0" applyBorder="0" applyAlignment="0" applyProtection="0"/>
    <xf numFmtId="0" fontId="30" fillId="0" borderId="0" applyProtection="0"/>
    <xf numFmtId="0" fontId="65" fillId="10" borderId="0" applyNumberFormat="0" applyBorder="0" applyAlignment="0" applyProtection="0">
      <alignment vertical="center"/>
    </xf>
    <xf numFmtId="0" fontId="184" fillId="10" borderId="0" applyNumberFormat="0" applyBorder="0" applyAlignment="0" applyProtection="0">
      <alignment vertical="center"/>
    </xf>
    <xf numFmtId="0" fontId="87" fillId="44" borderId="0" applyNumberFormat="0" applyBorder="0" applyAlignment="0" applyProtection="0">
      <alignment vertical="center"/>
    </xf>
    <xf numFmtId="0" fontId="87" fillId="44" borderId="0" applyNumberFormat="0" applyBorder="0" applyAlignment="0" applyProtection="0">
      <alignment vertical="center"/>
    </xf>
    <xf numFmtId="0" fontId="30" fillId="0" borderId="0"/>
    <xf numFmtId="0" fontId="184" fillId="10" borderId="0" applyNumberFormat="0" applyBorder="0" applyAlignment="0" applyProtection="0">
      <alignment vertical="center"/>
    </xf>
    <xf numFmtId="40" fontId="21" fillId="0" borderId="0" applyFont="0" applyFill="0" applyBorder="0" applyAlignment="0" applyProtection="0"/>
    <xf numFmtId="0" fontId="184" fillId="10" borderId="0" applyNumberFormat="0" applyBorder="0" applyAlignment="0" applyProtection="0">
      <alignment vertical="center"/>
    </xf>
    <xf numFmtId="0" fontId="30" fillId="0" borderId="0" applyProtection="0"/>
    <xf numFmtId="40" fontId="96" fillId="0" borderId="0" applyFont="0" applyFill="0" applyBorder="0" applyAlignment="0" applyProtection="0"/>
    <xf numFmtId="0" fontId="65" fillId="9" borderId="0" applyNumberFormat="0" applyBorder="0" applyAlignment="0" applyProtection="0">
      <alignment vertical="center"/>
    </xf>
    <xf numFmtId="0" fontId="184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184" fillId="40" borderId="0" applyNumberFormat="0" applyBorder="0" applyAlignment="0" applyProtection="0">
      <alignment vertical="center"/>
    </xf>
    <xf numFmtId="40" fontId="20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4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0" fontId="21" fillId="0" borderId="0" applyFont="0" applyFill="0" applyBorder="0" applyAlignment="0" applyProtection="0"/>
    <xf numFmtId="0" fontId="65" fillId="8" borderId="0" applyNumberFormat="0" applyBorder="0" applyAlignment="0" applyProtection="0">
      <alignment vertical="center"/>
    </xf>
    <xf numFmtId="0" fontId="184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184" fillId="36" borderId="0" applyNumberFormat="0" applyBorder="0" applyAlignment="0" applyProtection="0">
      <alignment vertical="center"/>
    </xf>
    <xf numFmtId="0" fontId="87" fillId="0" borderId="0">
      <alignment vertical="center"/>
    </xf>
    <xf numFmtId="183" fontId="21" fillId="0" borderId="0" applyFont="0" applyFill="0" applyBorder="0" applyAlignment="0" applyProtection="0"/>
    <xf numFmtId="0" fontId="184" fillId="36" borderId="0" applyNumberFormat="0" applyBorder="0" applyAlignment="0" applyProtection="0">
      <alignment vertical="center"/>
    </xf>
    <xf numFmtId="183" fontId="20" fillId="0" borderId="0" applyFont="0" applyFill="0" applyBorder="0" applyAlignment="0" applyProtection="0"/>
    <xf numFmtId="0" fontId="65" fillId="7" borderId="0" applyNumberFormat="0" applyBorder="0" applyAlignment="0" applyProtection="0">
      <alignment vertical="center"/>
    </xf>
    <xf numFmtId="0" fontId="184" fillId="55" borderId="0" applyNumberFormat="0" applyBorder="0" applyAlignment="0" applyProtection="0">
      <alignment vertical="center"/>
    </xf>
    <xf numFmtId="0" fontId="87" fillId="55" borderId="0" applyNumberFormat="0" applyBorder="0" applyAlignment="0" applyProtection="0">
      <alignment vertical="center"/>
    </xf>
    <xf numFmtId="0" fontId="87" fillId="55" borderId="0" applyNumberFormat="0" applyBorder="0" applyAlignment="0" applyProtection="0">
      <alignment vertical="center"/>
    </xf>
    <xf numFmtId="0" fontId="5" fillId="0" borderId="0">
      <alignment vertical="center"/>
    </xf>
    <xf numFmtId="0" fontId="184" fillId="55" borderId="0" applyNumberFormat="0" applyBorder="0" applyAlignment="0" applyProtection="0">
      <alignment vertical="center"/>
    </xf>
    <xf numFmtId="183" fontId="20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4" fillId="55" borderId="0" applyNumberFormat="0" applyBorder="0" applyAlignment="0" applyProtection="0">
      <alignment vertical="center"/>
    </xf>
    <xf numFmtId="183" fontId="21" fillId="0" borderId="0" applyFont="0" applyFill="0" applyBorder="0" applyAlignment="0" applyProtection="0"/>
    <xf numFmtId="0" fontId="65" fillId="6" borderId="0" applyNumberFormat="0" applyBorder="0" applyAlignment="0" applyProtection="0">
      <alignment vertical="center"/>
    </xf>
    <xf numFmtId="0" fontId="184" fillId="51" borderId="0" applyNumberFormat="0" applyBorder="0" applyAlignment="0" applyProtection="0">
      <alignment vertical="center"/>
    </xf>
    <xf numFmtId="0" fontId="87" fillId="51" borderId="0" applyNumberFormat="0" applyBorder="0" applyAlignment="0" applyProtection="0">
      <alignment vertical="center"/>
    </xf>
    <xf numFmtId="0" fontId="11" fillId="0" borderId="0">
      <alignment vertical="center"/>
    </xf>
    <xf numFmtId="0" fontId="87" fillId="51" borderId="0" applyNumberFormat="0" applyBorder="0" applyAlignment="0" applyProtection="0">
      <alignment vertical="center"/>
    </xf>
    <xf numFmtId="0" fontId="184" fillId="51" borderId="0" applyNumberFormat="0" applyBorder="0" applyAlignment="0" applyProtection="0">
      <alignment vertical="center"/>
    </xf>
    <xf numFmtId="0" fontId="29" fillId="0" borderId="0">
      <alignment vertical="center"/>
    </xf>
    <xf numFmtId="183" fontId="21" fillId="0" borderId="0" applyFont="0" applyFill="0" applyBorder="0" applyAlignment="0" applyProtection="0"/>
    <xf numFmtId="0" fontId="87" fillId="0" borderId="0">
      <alignment vertical="center"/>
    </xf>
    <xf numFmtId="0" fontId="65" fillId="0" borderId="0">
      <alignment vertical="center"/>
    </xf>
    <xf numFmtId="0" fontId="30" fillId="0" borderId="0"/>
    <xf numFmtId="0" fontId="184" fillId="51" borderId="0" applyNumberFormat="0" applyBorder="0" applyAlignment="0" applyProtection="0">
      <alignment vertical="center"/>
    </xf>
    <xf numFmtId="183" fontId="20" fillId="0" borderId="0" applyFont="0" applyFill="0" applyBorder="0" applyAlignment="0" applyProtection="0"/>
    <xf numFmtId="0" fontId="65" fillId="5" borderId="0" applyNumberFormat="0" applyBorder="0" applyAlignment="0" applyProtection="0">
      <alignment vertical="center"/>
    </xf>
    <xf numFmtId="0" fontId="184" fillId="5" borderId="0" applyNumberFormat="0" applyBorder="0" applyAlignment="0" applyProtection="0">
      <alignment vertical="center"/>
    </xf>
    <xf numFmtId="0" fontId="87" fillId="47" borderId="0" applyNumberFormat="0" applyBorder="0" applyAlignment="0" applyProtection="0">
      <alignment vertical="center"/>
    </xf>
    <xf numFmtId="0" fontId="87" fillId="47" borderId="0" applyNumberFormat="0" applyBorder="0" applyAlignment="0" applyProtection="0">
      <alignment vertical="center"/>
    </xf>
    <xf numFmtId="0" fontId="184" fillId="5" borderId="0" applyNumberFormat="0" applyBorder="0" applyAlignment="0" applyProtection="0">
      <alignment vertical="center"/>
    </xf>
    <xf numFmtId="183" fontId="20" fillId="0" borderId="0" applyFont="0" applyFill="0" applyBorder="0" applyAlignment="0" applyProtection="0"/>
    <xf numFmtId="0" fontId="184" fillId="5" borderId="0" applyNumberFormat="0" applyBorder="0" applyAlignment="0" applyProtection="0">
      <alignment vertical="center"/>
    </xf>
    <xf numFmtId="183" fontId="96" fillId="0" borderId="0" applyFont="0" applyFill="0" applyBorder="0" applyAlignment="0" applyProtection="0"/>
    <xf numFmtId="0" fontId="65" fillId="4" borderId="0" applyNumberFormat="0" applyBorder="0" applyAlignment="0" applyProtection="0">
      <alignment vertical="center"/>
    </xf>
    <xf numFmtId="0" fontId="184" fillId="4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184" fillId="4" borderId="0" applyNumberFormat="0" applyBorder="0" applyAlignment="0" applyProtection="0">
      <alignment vertical="center"/>
    </xf>
    <xf numFmtId="183" fontId="21" fillId="0" borderId="0" applyFont="0" applyFill="0" applyBorder="0" applyAlignment="0" applyProtection="0"/>
    <xf numFmtId="0" fontId="184" fillId="4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65" fillId="3" borderId="0" applyNumberFormat="0" applyBorder="0" applyAlignment="0" applyProtection="0">
      <alignment vertical="center"/>
    </xf>
    <xf numFmtId="0" fontId="184" fillId="3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184" fillId="3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184" fillId="3" borderId="0" applyNumberFormat="0" applyBorder="0" applyAlignment="0" applyProtection="0">
      <alignment vertical="center"/>
    </xf>
    <xf numFmtId="0" fontId="21" fillId="0" borderId="0" applyFont="0" applyFill="0" applyBorder="0" applyAlignment="0" applyProtection="0"/>
    <xf numFmtId="0" fontId="65" fillId="2" borderId="0" applyNumberFormat="0" applyBorder="0" applyAlignment="0" applyProtection="0">
      <alignment vertical="center"/>
    </xf>
    <xf numFmtId="0" fontId="184" fillId="2" borderId="0" applyNumberFormat="0" applyBorder="0" applyAlignment="0" applyProtection="0">
      <alignment vertical="center"/>
    </xf>
    <xf numFmtId="0" fontId="96" fillId="0" borderId="0" applyFont="0" applyFill="0" applyBorder="0" applyAlignment="0" applyProtection="0"/>
    <xf numFmtId="0" fontId="184" fillId="2" borderId="0" applyNumberFormat="0" applyBorder="0" applyAlignment="0" applyProtection="0">
      <alignment vertical="center"/>
    </xf>
    <xf numFmtId="0" fontId="96" fillId="0" borderId="0" applyFont="0" applyFill="0" applyBorder="0" applyAlignment="0" applyProtection="0"/>
    <xf numFmtId="0" fontId="5" fillId="0" borderId="0">
      <alignment vertical="center"/>
    </xf>
    <xf numFmtId="0" fontId="184" fillId="2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95" fillId="20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95" fillId="19" borderId="0" applyNumberFormat="0" applyBorder="0" applyAlignment="0" applyProtection="0">
      <alignment vertical="center"/>
    </xf>
    <xf numFmtId="0" fontId="95" fillId="18" borderId="0" applyNumberFormat="0" applyBorder="0" applyAlignment="0" applyProtection="0">
      <alignment vertical="center"/>
    </xf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185" fontId="9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0" fontId="5" fillId="56" borderId="0" applyNumberFormat="0" applyBorder="0" applyAlignment="0" applyProtection="0">
      <alignment vertical="center"/>
    </xf>
    <xf numFmtId="184" fontId="21" fillId="0" borderId="0" applyFont="0" applyFill="0" applyBorder="0" applyAlignment="0" applyProtection="0"/>
    <xf numFmtId="184" fontId="96" fillId="0" borderId="0" applyFont="0" applyFill="0" applyBorder="0" applyAlignment="0" applyProtection="0"/>
    <xf numFmtId="0" fontId="92" fillId="10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2" fillId="6" borderId="0" applyNumberFormat="0" applyBorder="0" applyAlignment="0" applyProtection="0">
      <alignment vertical="center"/>
    </xf>
    <xf numFmtId="183" fontId="20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8" fillId="0" borderId="0"/>
    <xf numFmtId="0" fontId="18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5" fillId="61" borderId="0" applyNumberFormat="0" applyBorder="0" applyAlignment="0" applyProtection="0">
      <alignment vertical="center"/>
    </xf>
    <xf numFmtId="0" fontId="65" fillId="2" borderId="0" applyNumberFormat="0" applyBorder="0" applyAlignment="0" applyProtection="0">
      <alignment vertical="center"/>
    </xf>
    <xf numFmtId="0" fontId="65" fillId="2" borderId="0" applyNumberFormat="0" applyBorder="0" applyAlignment="0" applyProtection="0">
      <alignment vertical="center"/>
    </xf>
    <xf numFmtId="0" fontId="65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5" fillId="62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5" fillId="63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65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5" fillId="64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5" fillId="65" borderId="0" applyNumberFormat="0" applyBorder="0" applyAlignment="0" applyProtection="0">
      <alignment vertical="center"/>
    </xf>
    <xf numFmtId="0" fontId="65" fillId="6" borderId="0" applyNumberFormat="0" applyBorder="0" applyAlignment="0" applyProtection="0">
      <alignment vertical="center"/>
    </xf>
    <xf numFmtId="0" fontId="65" fillId="6" borderId="0" applyNumberFormat="0" applyBorder="0" applyAlignment="0" applyProtection="0">
      <alignment vertical="center"/>
    </xf>
    <xf numFmtId="0" fontId="65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5" fillId="60" borderId="0" applyNumberFormat="0" applyBorder="0" applyAlignment="0" applyProtection="0">
      <alignment vertical="center"/>
    </xf>
    <xf numFmtId="0" fontId="65" fillId="7" borderId="0" applyNumberFormat="0" applyBorder="0" applyAlignment="0" applyProtection="0">
      <alignment vertical="center"/>
    </xf>
    <xf numFmtId="0" fontId="65" fillId="7" borderId="0" applyNumberFormat="0" applyBorder="0" applyAlignment="0" applyProtection="0">
      <alignment vertical="center"/>
    </xf>
    <xf numFmtId="0" fontId="65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5" fillId="66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5" fillId="67" borderId="0" applyNumberFormat="0" applyBorder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5" fillId="68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5" fillId="64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5" fillId="66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5" fillId="69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6" fillId="70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6" fillId="67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6" fillId="68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6" fillId="71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6" fillId="72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66" fillId="73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66" fillId="74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6" fillId="75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66" fillId="76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66" fillId="71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6" fillId="72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66" fillId="77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38" fillId="21" borderId="7" applyNumberFormat="0" applyAlignment="0" applyProtection="0">
      <alignment vertical="center"/>
    </xf>
    <xf numFmtId="0" fontId="69" fillId="62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29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9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70" fillId="78" borderId="0" applyNumberFormat="0" applyBorder="0" applyAlignment="0" applyProtection="0">
      <alignment vertical="center"/>
    </xf>
    <xf numFmtId="0" fontId="70" fillId="23" borderId="0" applyNumberFormat="0" applyBorder="0" applyAlignment="0" applyProtection="0">
      <alignment vertical="center"/>
    </xf>
    <xf numFmtId="0" fontId="70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72" fillId="79" borderId="9" applyNumberFormat="0" applyAlignment="0" applyProtection="0">
      <alignment vertical="center"/>
    </xf>
    <xf numFmtId="0" fontId="72" fillId="24" borderId="9" applyNumberFormat="0" applyAlignment="0" applyProtection="0">
      <alignment vertical="center"/>
    </xf>
    <xf numFmtId="0" fontId="72" fillId="24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0" fontId="46" fillId="24" borderId="9" applyNumberFormat="0" applyAlignment="0" applyProtection="0">
      <alignment vertical="center"/>
    </xf>
    <xf numFmtId="184" fontId="30" fillId="0" borderId="0" applyFont="0" applyFill="0" applyBorder="0" applyAlignment="0" applyProtection="0"/>
    <xf numFmtId="0" fontId="30" fillId="0" borderId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30" fillId="0" borderId="0" applyProtection="0"/>
    <xf numFmtId="222" fontId="29" fillId="0" borderId="0" applyFont="0" applyFill="0" applyBorder="0" applyAlignment="0" applyProtection="0"/>
    <xf numFmtId="185" fontId="30" fillId="0" borderId="0" applyFont="0" applyFill="0" applyBorder="0" applyAlignment="0" applyProtection="0"/>
    <xf numFmtId="41" fontId="181" fillId="0" borderId="0" applyFont="0" applyFill="0" applyBorder="0" applyAlignment="0" applyProtection="0"/>
    <xf numFmtId="41" fontId="181" fillId="0" borderId="0" applyFont="0" applyFill="0" applyBorder="0" applyAlignment="0" applyProtection="0"/>
    <xf numFmtId="41" fontId="181" fillId="0" borderId="0" applyFont="0" applyFill="0" applyBorder="0" applyAlignment="0" applyProtection="0"/>
    <xf numFmtId="223" fontId="30" fillId="0" borderId="0" applyFont="0" applyFill="0" applyBorder="0" applyAlignment="0" applyProtection="0"/>
    <xf numFmtId="184" fontId="30" fillId="0" borderId="0" applyProtection="0"/>
    <xf numFmtId="193" fontId="30" fillId="0" borderId="0" applyFont="0" applyFill="0" applyBorder="0" applyAlignment="0" applyProtection="0"/>
    <xf numFmtId="184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228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4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30" fillId="0" borderId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0" fillId="0" borderId="0" applyProtection="0"/>
    <xf numFmtId="193" fontId="30" fillId="0" borderId="0" applyFont="0" applyFill="0" applyBorder="0" applyAlignment="0" applyProtection="0"/>
    <xf numFmtId="224" fontId="30" fillId="0" borderId="0" applyFont="0" applyFill="0" applyBorder="0" applyAlignment="0" applyProtection="0"/>
    <xf numFmtId="229" fontId="30" fillId="0" borderId="0" applyFont="0" applyFill="0" applyBorder="0" applyAlignment="0" applyProtection="0"/>
    <xf numFmtId="230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84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23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73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77" fillId="0" borderId="13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78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79" fillId="63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177" fontId="30" fillId="0" borderId="0" applyFont="0" applyFill="0" applyBorder="0" applyAlignment="0" applyProtection="0"/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/>
    <xf numFmtId="0" fontId="87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87" fillId="0" borderId="0">
      <alignment vertical="center"/>
    </xf>
    <xf numFmtId="0" fontId="29" fillId="0" borderId="0"/>
    <xf numFmtId="0" fontId="181" fillId="0" borderId="0"/>
    <xf numFmtId="0" fontId="181" fillId="0" borderId="0"/>
    <xf numFmtId="0" fontId="181" fillId="0" borderId="0"/>
    <xf numFmtId="0" fontId="29" fillId="0" borderId="0"/>
    <xf numFmtId="0" fontId="30" fillId="0" borderId="0"/>
    <xf numFmtId="0" fontId="29" fillId="0" borderId="0"/>
    <xf numFmtId="0" fontId="182" fillId="0" borderId="0"/>
    <xf numFmtId="0" fontId="181" fillId="0" borderId="0"/>
    <xf numFmtId="0" fontId="181" fillId="0" borderId="0"/>
    <xf numFmtId="0" fontId="30" fillId="0" borderId="0"/>
    <xf numFmtId="0" fontId="30" fillId="0" borderId="0"/>
    <xf numFmtId="0" fontId="11" fillId="0" borderId="0">
      <alignment vertical="center"/>
    </xf>
    <xf numFmtId="0" fontId="29" fillId="0" borderId="0"/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/>
    <xf numFmtId="0" fontId="11" fillId="0" borderId="0">
      <alignment vertical="center"/>
    </xf>
    <xf numFmtId="0" fontId="30" fillId="0" borderId="0"/>
    <xf numFmtId="0" fontId="30" fillId="0" borderId="0"/>
    <xf numFmtId="0" fontId="29" fillId="0" borderId="0">
      <alignment vertical="center"/>
    </xf>
    <xf numFmtId="0" fontId="11" fillId="0" borderId="0">
      <alignment vertical="center"/>
    </xf>
    <xf numFmtId="0" fontId="30" fillId="0" borderId="0"/>
    <xf numFmtId="0" fontId="30" fillId="0" borderId="0"/>
    <xf numFmtId="0" fontId="11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5" fillId="51" borderId="0" applyNumberFormat="0" applyBorder="0" applyAlignment="0" applyProtection="0">
      <alignment vertical="center"/>
    </xf>
    <xf numFmtId="0" fontId="5" fillId="5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5" fillId="52" borderId="0" applyNumberFormat="0" applyBorder="0" applyAlignment="0" applyProtection="0">
      <alignment vertical="center"/>
    </xf>
    <xf numFmtId="0" fontId="5" fillId="56" borderId="0" applyNumberFormat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87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87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87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87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87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87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87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87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87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87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87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87" fillId="0" borderId="0">
      <alignment vertical="center"/>
    </xf>
    <xf numFmtId="0" fontId="8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8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29" fillId="0" borderId="0"/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28" fillId="0" borderId="0"/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91" fillId="2" borderId="0" applyNumberFormat="0" applyBorder="0" applyAlignment="0" applyProtection="0"/>
    <xf numFmtId="0" fontId="91" fillId="3" borderId="0" applyNumberFormat="0" applyBorder="0" applyAlignment="0" applyProtection="0"/>
    <xf numFmtId="0" fontId="91" fillId="4" borderId="0" applyNumberFormat="0" applyBorder="0" applyAlignment="0" applyProtection="0"/>
    <xf numFmtId="0" fontId="91" fillId="5" borderId="0" applyNumberFormat="0" applyBorder="0" applyAlignment="0" applyProtection="0"/>
    <xf numFmtId="0" fontId="91" fillId="6" borderId="0" applyNumberFormat="0" applyBorder="0" applyAlignment="0" applyProtection="0"/>
    <xf numFmtId="0" fontId="91" fillId="7" borderId="0" applyNumberFormat="0" applyBorder="0" applyAlignment="0" applyProtection="0"/>
    <xf numFmtId="0" fontId="91" fillId="8" borderId="0" applyNumberFormat="0" applyBorder="0" applyAlignment="0" applyProtection="0"/>
    <xf numFmtId="0" fontId="91" fillId="9" borderId="0" applyNumberFormat="0" applyBorder="0" applyAlignment="0" applyProtection="0"/>
    <xf numFmtId="0" fontId="91" fillId="10" borderId="0" applyNumberFormat="0" applyBorder="0" applyAlignment="0" applyProtection="0"/>
    <xf numFmtId="0" fontId="91" fillId="5" borderId="0" applyNumberFormat="0" applyBorder="0" applyAlignment="0" applyProtection="0"/>
    <xf numFmtId="0" fontId="91" fillId="8" borderId="0" applyNumberFormat="0" applyBorder="0" applyAlignment="0" applyProtection="0"/>
    <xf numFmtId="0" fontId="91" fillId="11" borderId="0" applyNumberFormat="0" applyBorder="0" applyAlignment="0" applyProtection="0"/>
    <xf numFmtId="0" fontId="93" fillId="12" borderId="0" applyNumberFormat="0" applyBorder="0" applyAlignment="0" applyProtection="0"/>
    <xf numFmtId="0" fontId="93" fillId="9" borderId="0" applyNumberFormat="0" applyBorder="0" applyAlignment="0" applyProtection="0"/>
    <xf numFmtId="0" fontId="93" fillId="10" borderId="0" applyNumberFormat="0" applyBorder="0" applyAlignment="0" applyProtection="0"/>
    <xf numFmtId="0" fontId="93" fillId="13" borderId="0" applyNumberFormat="0" applyBorder="0" applyAlignment="0" applyProtection="0"/>
    <xf numFmtId="0" fontId="93" fillId="14" borderId="0" applyNumberFormat="0" applyBorder="0" applyAlignment="0" applyProtection="0"/>
    <xf numFmtId="0" fontId="93" fillId="15" borderId="0" applyNumberFormat="0" applyBorder="0" applyAlignment="0" applyProtection="0"/>
    <xf numFmtId="0" fontId="93" fillId="17" borderId="0" applyNumberFormat="0" applyBorder="0" applyAlignment="0" applyProtection="0"/>
    <xf numFmtId="0" fontId="93" fillId="18" borderId="0" applyNumberFormat="0" applyBorder="0" applyAlignment="0" applyProtection="0"/>
    <xf numFmtId="0" fontId="93" fillId="19" borderId="0" applyNumberFormat="0" applyBorder="0" applyAlignment="0" applyProtection="0"/>
    <xf numFmtId="0" fontId="93" fillId="13" borderId="0" applyNumberFormat="0" applyBorder="0" applyAlignment="0" applyProtection="0"/>
    <xf numFmtId="0" fontId="93" fillId="14" borderId="0" applyNumberFormat="0" applyBorder="0" applyAlignment="0" applyProtection="0"/>
    <xf numFmtId="0" fontId="93" fillId="20" borderId="0" applyNumberFormat="0" applyBorder="0" applyAlignment="0" applyProtection="0"/>
    <xf numFmtId="0" fontId="99" fillId="3" borderId="0" applyNumberFormat="0" applyBorder="0" applyAlignment="0" applyProtection="0"/>
    <xf numFmtId="0" fontId="101" fillId="21" borderId="7" applyNumberFormat="0" applyAlignment="0" applyProtection="0"/>
    <xf numFmtId="0" fontId="103" fillId="24" borderId="9" applyNumberFormat="0" applyAlignment="0" applyProtection="0"/>
    <xf numFmtId="0" fontId="106" fillId="0" borderId="0" applyNumberFormat="0" applyFill="0" applyBorder="0" applyAlignment="0" applyProtection="0"/>
    <xf numFmtId="0" fontId="107" fillId="4" borderId="0" applyNumberFormat="0" applyBorder="0" applyAlignment="0" applyProtection="0"/>
    <xf numFmtId="0" fontId="112" fillId="0" borderId="14" applyNumberFormat="0" applyFill="0" applyAlignment="0" applyProtection="0"/>
    <xf numFmtId="0" fontId="112" fillId="0" borderId="0" applyNumberFormat="0" applyFill="0" applyBorder="0" applyAlignment="0" applyProtection="0"/>
    <xf numFmtId="0" fontId="114" fillId="7" borderId="7" applyNumberFormat="0" applyAlignment="0" applyProtection="0"/>
    <xf numFmtId="0" fontId="114" fillId="7" borderId="7" applyNumberFormat="0" applyAlignment="0" applyProtection="0"/>
    <xf numFmtId="0" fontId="114" fillId="7" borderId="7" applyNumberFormat="0" applyAlignment="0" applyProtection="0"/>
    <xf numFmtId="0" fontId="114" fillId="7" borderId="7" applyNumberFormat="0" applyAlignment="0" applyProtection="0"/>
    <xf numFmtId="0" fontId="114" fillId="7" borderId="7" applyNumberFormat="0" applyAlignment="0" applyProtection="0"/>
    <xf numFmtId="0" fontId="114" fillId="7" borderId="7" applyNumberFormat="0" applyAlignment="0" applyProtection="0"/>
    <xf numFmtId="0" fontId="114" fillId="7" borderId="7" applyNumberFormat="0" applyAlignment="0" applyProtection="0"/>
    <xf numFmtId="0" fontId="114" fillId="7" borderId="7" applyNumberFormat="0" applyAlignment="0" applyProtection="0"/>
    <xf numFmtId="0" fontId="115" fillId="0" borderId="10" applyNumberFormat="0" applyFill="0" applyAlignment="0" applyProtection="0"/>
    <xf numFmtId="0" fontId="117" fillId="23" borderId="0" applyNumberFormat="0" applyBorder="0" applyAlignment="0" applyProtection="0"/>
    <xf numFmtId="0" fontId="29" fillId="22" borderId="8" applyNumberFormat="0" applyFont="0" applyAlignment="0" applyProtection="0"/>
    <xf numFmtId="0" fontId="118" fillId="21" borderId="15" applyNumberFormat="0" applyAlignment="0" applyProtection="0"/>
    <xf numFmtId="0" fontId="119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184" fontId="30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30" fillId="0" borderId="0" applyFont="0" applyFill="0" applyBorder="0" applyAlignment="0" applyProtection="0"/>
    <xf numFmtId="0" fontId="30" fillId="0" borderId="0"/>
    <xf numFmtId="0" fontId="29" fillId="0" borderId="0">
      <alignment vertical="center"/>
    </xf>
    <xf numFmtId="0" fontId="29" fillId="0" borderId="0"/>
    <xf numFmtId="0" fontId="30" fillId="0" borderId="0"/>
    <xf numFmtId="0" fontId="30" fillId="0" borderId="0"/>
    <xf numFmtId="0" fontId="11" fillId="0" borderId="0">
      <alignment vertical="center"/>
    </xf>
    <xf numFmtId="0" fontId="30" fillId="0" borderId="0"/>
    <xf numFmtId="0" fontId="29" fillId="0" borderId="0"/>
    <xf numFmtId="0" fontId="30" fillId="0" borderId="0"/>
    <xf numFmtId="0" fontId="29" fillId="0" borderId="0"/>
    <xf numFmtId="0" fontId="87" fillId="0" borderId="0">
      <alignment vertical="center"/>
    </xf>
    <xf numFmtId="0" fontId="30" fillId="0" borderId="0"/>
    <xf numFmtId="0" fontId="11" fillId="0" borderId="0">
      <alignment vertical="center"/>
    </xf>
    <xf numFmtId="0" fontId="8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0" fillId="0" borderId="0"/>
    <xf numFmtId="0" fontId="37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185" fontId="30" fillId="0" borderId="0" applyFont="0" applyFill="0" applyBorder="0" applyAlignment="0" applyProtection="0"/>
    <xf numFmtId="0" fontId="47" fillId="0" borderId="10" applyNumberFormat="0" applyFill="0" applyAlignment="0" applyProtection="0">
      <alignment vertical="center"/>
    </xf>
    <xf numFmtId="0" fontId="52" fillId="0" borderId="12" applyNumberFormat="0" applyFill="0" applyAlignment="0" applyProtection="0">
      <alignment vertical="center"/>
    </xf>
    <xf numFmtId="0" fontId="53" fillId="0" borderId="13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42" fontId="29" fillId="0" borderId="0" applyFont="0" applyFill="0" applyBorder="0" applyAlignment="0" applyProtection="0"/>
    <xf numFmtId="0" fontId="87" fillId="0" borderId="0">
      <alignment vertical="center"/>
    </xf>
    <xf numFmtId="0" fontId="5" fillId="0" borderId="0">
      <alignment vertical="center"/>
    </xf>
    <xf numFmtId="0" fontId="30" fillId="0" borderId="0"/>
    <xf numFmtId="184" fontId="30" fillId="0" borderId="0" applyFont="0" applyFill="0" applyBorder="0" applyAlignment="0" applyProtection="0"/>
    <xf numFmtId="184" fontId="30" fillId="0" borderId="0" applyFont="0" applyFill="0" applyBorder="0" applyAlignment="0" applyProtection="0"/>
    <xf numFmtId="41" fontId="84" fillId="0" borderId="0" applyFont="0" applyFill="0" applyBorder="0" applyAlignment="0" applyProtection="0"/>
    <xf numFmtId="41" fontId="20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178" fontId="30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32" fontId="2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0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84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184" fontId="30" fillId="0" borderId="0" applyFont="0" applyFill="0" applyBorder="0" applyAlignment="0" applyProtection="0"/>
    <xf numFmtId="41" fontId="20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84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232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211" fillId="0" borderId="76"/>
    <xf numFmtId="0" fontId="73" fillId="0" borderId="10" applyNumberFormat="0" applyFill="0" applyAlignment="0" applyProtection="0">
      <alignment vertical="center"/>
    </xf>
    <xf numFmtId="0" fontId="73" fillId="0" borderId="10" applyNumberFormat="0" applyFill="0" applyAlignment="0" applyProtection="0">
      <alignment vertical="center"/>
    </xf>
    <xf numFmtId="0" fontId="143" fillId="0" borderId="95" applyNumberFormat="0" applyFill="0" applyAlignment="0" applyProtection="0">
      <alignment vertical="center"/>
    </xf>
    <xf numFmtId="0" fontId="73" fillId="0" borderId="10" applyNumberFormat="0" applyFill="0" applyAlignment="0" applyProtection="0">
      <alignment vertical="center"/>
    </xf>
    <xf numFmtId="0" fontId="144" fillId="0" borderId="10" applyNumberFormat="0" applyFill="0" applyAlignment="0" applyProtection="0">
      <alignment vertical="center"/>
    </xf>
    <xf numFmtId="0" fontId="174" fillId="0" borderId="95" applyNumberFormat="0" applyFill="0" applyAlignment="0" applyProtection="0">
      <alignment vertical="center"/>
    </xf>
    <xf numFmtId="0" fontId="144" fillId="0" borderId="10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146" fillId="0" borderId="11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145" fillId="0" borderId="98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146" fillId="0" borderId="11" applyNumberFormat="0" applyFill="0" applyAlignment="0" applyProtection="0">
      <alignment vertical="center"/>
    </xf>
    <xf numFmtId="0" fontId="178" fillId="0" borderId="98" applyNumberFormat="0" applyFill="0" applyAlignment="0" applyProtection="0">
      <alignment vertical="center"/>
    </xf>
    <xf numFmtId="0" fontId="146" fillId="0" borderId="11" applyNumberFormat="0" applyFill="0" applyAlignment="0" applyProtection="0">
      <alignment vertical="center"/>
    </xf>
    <xf numFmtId="41" fontId="29" fillId="0" borderId="0" applyFont="0" applyFill="0" applyBorder="0" applyAlignment="0" applyProtection="0"/>
    <xf numFmtId="0" fontId="75" fillId="60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147" fillId="30" borderId="93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171" fillId="30" borderId="93" applyNumberFormat="0" applyAlignment="0" applyProtection="0">
      <alignment vertical="center"/>
    </xf>
    <xf numFmtId="4" fontId="206" fillId="0" borderId="0" applyFont="0" applyFill="0" applyBorder="0" applyAlignment="0" applyProtection="0"/>
    <xf numFmtId="3" fontId="206" fillId="0" borderId="0" applyFont="0" applyFill="0" applyBorder="0" applyAlignment="0" applyProtection="0"/>
    <xf numFmtId="3" fontId="206" fillId="0" borderId="0" applyFont="0" applyFill="0" applyBorder="0" applyAlignment="0" applyProtection="0"/>
    <xf numFmtId="206" fontId="29" fillId="0" borderId="0">
      <protection locked="0"/>
    </xf>
    <xf numFmtId="0" fontId="76" fillId="0" borderId="12" applyNumberFormat="0" applyFill="0" applyAlignment="0" applyProtection="0">
      <alignment vertical="center"/>
    </xf>
    <xf numFmtId="0" fontId="212" fillId="0" borderId="90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77" fillId="0" borderId="13" applyNumberFormat="0" applyFill="0" applyAlignment="0" applyProtection="0">
      <alignment vertical="center"/>
    </xf>
    <xf numFmtId="0" fontId="151" fillId="0" borderId="91" applyNumberFormat="0" applyFill="0" applyAlignment="0" applyProtection="0">
      <alignment vertical="center"/>
    </xf>
    <xf numFmtId="0" fontId="77" fillId="0" borderId="13" applyNumberFormat="0" applyFill="0" applyAlignment="0" applyProtection="0">
      <alignment vertical="center"/>
    </xf>
    <xf numFmtId="0" fontId="166" fillId="0" borderId="91" applyNumberFormat="0" applyFill="0" applyAlignment="0" applyProtection="0">
      <alignment vertical="center"/>
    </xf>
    <xf numFmtId="0" fontId="213" fillId="0" borderId="100" applyNumberFormat="0" applyFill="0" applyAlignment="0" applyProtection="0">
      <alignment vertical="center"/>
    </xf>
    <xf numFmtId="0" fontId="78" fillId="0" borderId="14" applyNumberFormat="0" applyFill="0" applyAlignment="0" applyProtection="0">
      <alignment vertical="center"/>
    </xf>
    <xf numFmtId="0" fontId="152" fillId="0" borderId="92" applyNumberFormat="0" applyFill="0" applyAlignment="0" applyProtection="0">
      <alignment vertical="center"/>
    </xf>
    <xf numFmtId="0" fontId="78" fillId="0" borderId="14" applyNumberFormat="0" applyFill="0" applyAlignment="0" applyProtection="0">
      <alignment vertical="center"/>
    </xf>
    <xf numFmtId="0" fontId="167" fillId="0" borderId="92" applyNumberFormat="0" applyFill="0" applyAlignment="0" applyProtection="0">
      <alignment vertical="center"/>
    </xf>
    <xf numFmtId="0" fontId="214" fillId="0" borderId="101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215" fillId="0" borderId="0" applyNumberFormat="0" applyFill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154" fillId="27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155" fillId="4" borderId="0" applyNumberFormat="0" applyBorder="0" applyAlignment="0" applyProtection="0">
      <alignment vertical="center"/>
    </xf>
    <xf numFmtId="0" fontId="168" fillId="27" borderId="0" applyNumberFormat="0" applyBorder="0" applyAlignment="0" applyProtection="0">
      <alignment vertical="center"/>
    </xf>
    <xf numFmtId="0" fontId="155" fillId="4" borderId="0" applyNumberFormat="0" applyBorder="0" applyAlignment="0" applyProtection="0">
      <alignment vertical="center"/>
    </xf>
    <xf numFmtId="0" fontId="30" fillId="0" borderId="0"/>
    <xf numFmtId="0" fontId="80" fillId="58" borderId="15" applyNumberFormat="0" applyAlignment="0" applyProtection="0">
      <alignment vertical="center"/>
    </xf>
    <xf numFmtId="0" fontId="56" fillId="21" borderId="15" applyNumberFormat="0" applyAlignment="0" applyProtection="0">
      <alignment vertical="center"/>
    </xf>
    <xf numFmtId="0" fontId="80" fillId="58" borderId="15" applyNumberFormat="0" applyAlignment="0" applyProtection="0">
      <alignment vertical="center"/>
    </xf>
    <xf numFmtId="0" fontId="80" fillId="21" borderId="15" applyNumberFormat="0" applyAlignment="0" applyProtection="0">
      <alignment vertical="center"/>
    </xf>
    <xf numFmtId="0" fontId="157" fillId="21" borderId="15" applyNumberFormat="0" applyAlignment="0" applyProtection="0">
      <alignment vertical="center"/>
    </xf>
    <xf numFmtId="0" fontId="80" fillId="21" borderId="15" applyNumberFormat="0" applyAlignment="0" applyProtection="0">
      <alignment vertical="center"/>
    </xf>
    <xf numFmtId="0" fontId="80" fillId="21" borderId="15" applyNumberFormat="0" applyAlignment="0" applyProtection="0">
      <alignment vertical="center"/>
    </xf>
    <xf numFmtId="0" fontId="156" fillId="31" borderId="94" applyNumberFormat="0" applyAlignment="0" applyProtection="0">
      <alignment vertical="center"/>
    </xf>
    <xf numFmtId="0" fontId="80" fillId="21" borderId="15" applyNumberFormat="0" applyAlignment="0" applyProtection="0">
      <alignment vertical="center"/>
    </xf>
    <xf numFmtId="0" fontId="157" fillId="21" borderId="15" applyNumberFormat="0" applyAlignment="0" applyProtection="0">
      <alignment vertical="center"/>
    </xf>
    <xf numFmtId="0" fontId="172" fillId="31" borderId="94" applyNumberFormat="0" applyAlignment="0" applyProtection="0">
      <alignment vertical="center"/>
    </xf>
    <xf numFmtId="0" fontId="157" fillId="21" borderId="15" applyNumberFormat="0" applyAlignment="0" applyProtection="0">
      <alignment vertical="center"/>
    </xf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58" fillId="0" borderId="0">
      <alignment vertical="center"/>
    </xf>
    <xf numFmtId="42" fontId="84" fillId="0" borderId="0" applyFont="0" applyFill="0" applyBorder="0" applyAlignment="0" applyProtection="0"/>
    <xf numFmtId="42" fontId="210" fillId="0" borderId="0"/>
    <xf numFmtId="10" fontId="206" fillId="0" borderId="0" applyFont="0" applyFill="0" applyBorder="0" applyAlignment="0" applyProtection="0"/>
    <xf numFmtId="10" fontId="206" fillId="0" borderId="0" applyFont="0" applyFill="0" applyBorder="0" applyAlignment="0" applyProtection="0"/>
    <xf numFmtId="207" fontId="29" fillId="0" borderId="0">
      <protection locked="0"/>
    </xf>
    <xf numFmtId="237" fontId="104" fillId="81" borderId="0">
      <alignment vertical="center"/>
    </xf>
    <xf numFmtId="235" fontId="28" fillId="0" borderId="19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30" fillId="0" borderId="0"/>
    <xf numFmtId="0" fontId="183" fillId="0" borderId="0">
      <alignment vertical="center"/>
    </xf>
    <xf numFmtId="0" fontId="18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28" fillId="0" borderId="0"/>
    <xf numFmtId="0" fontId="28" fillId="0" borderId="0"/>
    <xf numFmtId="0" fontId="87" fillId="0" borderId="0">
      <alignment vertical="center"/>
    </xf>
    <xf numFmtId="0" fontId="183" fillId="0" borderId="0">
      <alignment vertical="center"/>
    </xf>
    <xf numFmtId="0" fontId="29" fillId="0" borderId="0"/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216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87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42" fillId="0" borderId="0"/>
    <xf numFmtId="0" fontId="29" fillId="0" borderId="0">
      <alignment vertical="center"/>
    </xf>
    <xf numFmtId="0" fontId="29" fillId="0" borderId="0">
      <alignment vertical="center"/>
    </xf>
    <xf numFmtId="0" fontId="85" fillId="0" borderId="0"/>
    <xf numFmtId="0" fontId="11" fillId="0" borderId="0">
      <alignment vertical="center"/>
    </xf>
    <xf numFmtId="0" fontId="18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2" fillId="0" borderId="0"/>
    <xf numFmtId="0" fontId="142" fillId="0" borderId="0"/>
    <xf numFmtId="0" fontId="84" fillId="0" borderId="0"/>
    <xf numFmtId="0" fontId="29" fillId="0" borderId="0">
      <alignment vertical="center"/>
    </xf>
    <xf numFmtId="0" fontId="29" fillId="0" borderId="0">
      <alignment vertical="center"/>
    </xf>
    <xf numFmtId="0" fontId="85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29" fillId="0" borderId="0"/>
    <xf numFmtId="0" fontId="11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11" fillId="0" borderId="0">
      <alignment vertical="center"/>
    </xf>
    <xf numFmtId="0" fontId="29" fillId="0" borderId="0">
      <alignment vertical="center"/>
    </xf>
    <xf numFmtId="0" fontId="29" fillId="0" borderId="0"/>
    <xf numFmtId="0" fontId="8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87" fillId="0" borderId="0">
      <alignment vertical="center"/>
    </xf>
    <xf numFmtId="0" fontId="21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217" fillId="0" borderId="0">
      <alignment vertical="center"/>
    </xf>
    <xf numFmtId="0" fontId="11" fillId="0" borderId="0">
      <alignment vertical="center"/>
    </xf>
    <xf numFmtId="0" fontId="18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183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5" fillId="0" borderId="0">
      <alignment vertical="center"/>
    </xf>
    <xf numFmtId="0" fontId="5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29" fillId="0" borderId="0"/>
    <xf numFmtId="0" fontId="11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160" fillId="0" borderId="0"/>
    <xf numFmtId="0" fontId="65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29" fillId="0" borderId="0"/>
    <xf numFmtId="0" fontId="29" fillId="0" borderId="0">
      <alignment vertical="center"/>
    </xf>
    <xf numFmtId="0" fontId="65" fillId="0" borderId="0">
      <alignment vertical="center"/>
    </xf>
    <xf numFmtId="0" fontId="87" fillId="0" borderId="0">
      <alignment vertical="center"/>
    </xf>
    <xf numFmtId="0" fontId="84" fillId="0" borderId="0"/>
    <xf numFmtId="0" fontId="84" fillId="0" borderId="0"/>
    <xf numFmtId="0" fontId="210" fillId="0" borderId="0"/>
    <xf numFmtId="0" fontId="30" fillId="0" borderId="0"/>
    <xf numFmtId="0" fontId="84" fillId="0" borderId="0"/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30" fillId="0" borderId="0"/>
    <xf numFmtId="0" fontId="11" fillId="0" borderId="0">
      <alignment vertical="center"/>
    </xf>
    <xf numFmtId="0" fontId="11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66" fillId="73" borderId="0" applyNumberFormat="0" applyBorder="0" applyAlignment="0" applyProtection="0">
      <alignment vertical="center"/>
    </xf>
    <xf numFmtId="0" fontId="66" fillId="73" borderId="0" applyNumberFormat="0" applyBorder="0" applyAlignment="0" applyProtection="0">
      <alignment vertical="center"/>
    </xf>
    <xf numFmtId="0" fontId="66" fillId="72" borderId="0" applyNumberFormat="0" applyBorder="0" applyAlignment="0" applyProtection="0">
      <alignment vertical="center"/>
    </xf>
    <xf numFmtId="0" fontId="66" fillId="72" borderId="0" applyNumberFormat="0" applyBorder="0" applyAlignment="0" applyProtection="0">
      <alignment vertical="center"/>
    </xf>
    <xf numFmtId="0" fontId="66" fillId="71" borderId="0" applyNumberFormat="0" applyBorder="0" applyAlignment="0" applyProtection="0">
      <alignment vertical="center"/>
    </xf>
    <xf numFmtId="0" fontId="66" fillId="71" borderId="0" applyNumberFormat="0" applyBorder="0" applyAlignment="0" applyProtection="0">
      <alignment vertical="center"/>
    </xf>
    <xf numFmtId="0" fontId="66" fillId="68" borderId="0" applyNumberFormat="0" applyBorder="0" applyAlignment="0" applyProtection="0">
      <alignment vertical="center"/>
    </xf>
    <xf numFmtId="0" fontId="66" fillId="68" borderId="0" applyNumberFormat="0" applyBorder="0" applyAlignment="0" applyProtection="0">
      <alignment vertical="center"/>
    </xf>
    <xf numFmtId="0" fontId="66" fillId="67" borderId="0" applyNumberFormat="0" applyBorder="0" applyAlignment="0" applyProtection="0">
      <alignment vertical="center"/>
    </xf>
    <xf numFmtId="0" fontId="66" fillId="67" borderId="0" applyNumberFormat="0" applyBorder="0" applyAlignment="0" applyProtection="0">
      <alignment vertical="center"/>
    </xf>
    <xf numFmtId="0" fontId="66" fillId="70" borderId="0" applyNumberFormat="0" applyBorder="0" applyAlignment="0" applyProtection="0">
      <alignment vertical="center"/>
    </xf>
    <xf numFmtId="0" fontId="66" fillId="70" borderId="0" applyNumberFormat="0" applyBorder="0" applyAlignment="0" applyProtection="0">
      <alignment vertical="center"/>
    </xf>
    <xf numFmtId="0" fontId="65" fillId="69" borderId="0" applyNumberFormat="0" applyBorder="0" applyAlignment="0" applyProtection="0">
      <alignment vertical="center"/>
    </xf>
    <xf numFmtId="0" fontId="65" fillId="66" borderId="0" applyNumberFormat="0" applyBorder="0" applyAlignment="0" applyProtection="0">
      <alignment vertical="center"/>
    </xf>
    <xf numFmtId="0" fontId="87" fillId="0" borderId="0">
      <alignment vertical="center"/>
    </xf>
    <xf numFmtId="0" fontId="65" fillId="64" borderId="0" applyNumberFormat="0" applyBorder="0" applyAlignment="0" applyProtection="0">
      <alignment vertical="center"/>
    </xf>
    <xf numFmtId="0" fontId="65" fillId="68" borderId="0" applyNumberFormat="0" applyBorder="0" applyAlignment="0" applyProtection="0">
      <alignment vertical="center"/>
    </xf>
    <xf numFmtId="0" fontId="65" fillId="67" borderId="0" applyNumberFormat="0" applyBorder="0" applyAlignment="0" applyProtection="0">
      <alignment vertical="center"/>
    </xf>
    <xf numFmtId="0" fontId="65" fillId="66" borderId="0" applyNumberFormat="0" applyBorder="0" applyAlignment="0" applyProtection="0">
      <alignment vertical="center"/>
    </xf>
    <xf numFmtId="0" fontId="65" fillId="60" borderId="0" applyNumberFormat="0" applyBorder="0" applyAlignment="0" applyProtection="0">
      <alignment vertical="center"/>
    </xf>
    <xf numFmtId="0" fontId="65" fillId="65" borderId="0" applyNumberFormat="0" applyBorder="0" applyAlignment="0" applyProtection="0">
      <alignment vertical="center"/>
    </xf>
    <xf numFmtId="0" fontId="65" fillId="64" borderId="0" applyNumberFormat="0" applyBorder="0" applyAlignment="0" applyProtection="0">
      <alignment vertical="center"/>
    </xf>
    <xf numFmtId="0" fontId="65" fillId="63" borderId="0" applyNumberFormat="0" applyBorder="0" applyAlignment="0" applyProtection="0">
      <alignment vertical="center"/>
    </xf>
    <xf numFmtId="0" fontId="65" fillId="62" borderId="0" applyNumberFormat="0" applyBorder="0" applyAlignment="0" applyProtection="0">
      <alignment vertical="center"/>
    </xf>
    <xf numFmtId="0" fontId="65" fillId="61" borderId="0" applyNumberFormat="0" applyBorder="0" applyAlignment="0" applyProtection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87" fillId="0" borderId="0">
      <alignment vertical="center"/>
    </xf>
    <xf numFmtId="0" fontId="87" fillId="0" borderId="0">
      <alignment vertical="center"/>
    </xf>
    <xf numFmtId="0" fontId="29" fillId="0" borderId="0"/>
    <xf numFmtId="0" fontId="183" fillId="0" borderId="0">
      <alignment vertical="center"/>
    </xf>
    <xf numFmtId="0" fontId="30" fillId="0" borderId="0"/>
    <xf numFmtId="184" fontId="30" fillId="0" borderId="0" applyFont="0" applyFill="0" applyBorder="0" applyAlignment="0" applyProtection="0"/>
    <xf numFmtId="0" fontId="28" fillId="0" borderId="0"/>
    <xf numFmtId="0" fontId="183" fillId="0" borderId="0">
      <alignment vertical="center"/>
    </xf>
    <xf numFmtId="0" fontId="28" fillId="0" borderId="0"/>
    <xf numFmtId="0" fontId="28" fillId="0" borderId="0"/>
    <xf numFmtId="0" fontId="183" fillId="0" borderId="0">
      <alignment vertical="center"/>
    </xf>
    <xf numFmtId="0" fontId="28" fillId="0" borderId="0"/>
    <xf numFmtId="0" fontId="183" fillId="0" borderId="0">
      <alignment vertical="center"/>
    </xf>
    <xf numFmtId="0" fontId="183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183" fillId="0" borderId="0">
      <alignment vertical="center"/>
    </xf>
    <xf numFmtId="0" fontId="183" fillId="0" borderId="0">
      <alignment vertical="center"/>
    </xf>
    <xf numFmtId="0" fontId="28" fillId="0" borderId="0"/>
    <xf numFmtId="0" fontId="30" fillId="0" borderId="0" applyProtection="0"/>
    <xf numFmtId="0" fontId="29" fillId="0" borderId="0"/>
    <xf numFmtId="0" fontId="87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218" fillId="0" borderId="0">
      <alignment vertical="center"/>
    </xf>
    <xf numFmtId="0" fontId="30" fillId="0" borderId="0"/>
    <xf numFmtId="0" fontId="18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/>
    <xf numFmtId="0" fontId="87" fillId="0" borderId="0">
      <alignment vertical="center"/>
    </xf>
    <xf numFmtId="0" fontId="87" fillId="0" borderId="0">
      <alignment vertical="center"/>
    </xf>
    <xf numFmtId="0" fontId="3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3" fillId="0" borderId="0">
      <alignment vertical="center"/>
    </xf>
    <xf numFmtId="0" fontId="30" fillId="0" borderId="0"/>
    <xf numFmtId="0" fontId="8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30" fillId="0" borderId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Protection="0"/>
    <xf numFmtId="0" fontId="5" fillId="0" borderId="0">
      <alignment vertical="center"/>
    </xf>
    <xf numFmtId="0" fontId="160" fillId="0" borderId="0"/>
    <xf numFmtId="0" fontId="5" fillId="0" borderId="0">
      <alignment vertical="center"/>
    </xf>
    <xf numFmtId="0" fontId="87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0" fillId="0" borderId="0">
      <alignment vertical="center"/>
    </xf>
    <xf numFmtId="0" fontId="30" fillId="0" borderId="0"/>
    <xf numFmtId="0" fontId="180" fillId="0" borderId="0">
      <alignment vertical="center"/>
    </xf>
    <xf numFmtId="0" fontId="30" fillId="0" borderId="0"/>
    <xf numFmtId="0" fontId="183" fillId="0" borderId="0">
      <alignment vertical="center"/>
    </xf>
    <xf numFmtId="0" fontId="29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28" fillId="0" borderId="0"/>
    <xf numFmtId="0" fontId="28" fillId="0" borderId="0"/>
    <xf numFmtId="0" fontId="87" fillId="0" borderId="0">
      <alignment vertical="center"/>
    </xf>
    <xf numFmtId="0" fontId="87" fillId="0" borderId="0">
      <alignment vertical="center"/>
    </xf>
    <xf numFmtId="0" fontId="84" fillId="0" borderId="0"/>
    <xf numFmtId="0" fontId="87" fillId="0" borderId="0">
      <alignment vertical="center"/>
    </xf>
    <xf numFmtId="0" fontId="30" fillId="0" borderId="0"/>
    <xf numFmtId="0" fontId="183" fillId="0" borderId="0">
      <alignment vertical="center"/>
    </xf>
    <xf numFmtId="0" fontId="28" fillId="0" borderId="0"/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87" fillId="0" borderId="0">
      <alignment vertical="center"/>
    </xf>
    <xf numFmtId="0" fontId="84" fillId="0" borderId="0"/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219" fillId="0" borderId="0" applyNumberFormat="0" applyFill="0" applyBorder="0" applyAlignment="0" applyProtection="0"/>
    <xf numFmtId="0" fontId="220" fillId="0" borderId="0" applyNumberFormat="0" applyFill="0" applyBorder="0" applyAlignment="0" applyProtection="0">
      <alignment vertical="top"/>
      <protection locked="0"/>
    </xf>
    <xf numFmtId="0" fontId="206" fillId="0" borderId="5" applyNumberFormat="0" applyFont="0" applyFill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208" fontId="29" fillId="0" borderId="0">
      <protection locked="0"/>
    </xf>
    <xf numFmtId="0" fontId="206" fillId="0" borderId="0" applyFont="0" applyFill="0" applyBorder="0" applyAlignment="0" applyProtection="0"/>
    <xf numFmtId="0" fontId="206" fillId="0" borderId="0" applyFont="0" applyFill="0" applyBorder="0" applyAlignment="0" applyProtection="0"/>
    <xf numFmtId="209" fontId="29" fillId="0" borderId="0">
      <protection locked="0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11" fillId="2" borderId="0" applyNumberFormat="0" applyBorder="0" applyAlignment="0" applyProtection="0">
      <alignment vertical="center"/>
    </xf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1" fillId="3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0" fontId="11" fillId="4" borderId="0" applyNumberFormat="0" applyBorder="0" applyAlignment="0" applyProtection="0">
      <alignment vertical="center"/>
    </xf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0" fontId="11" fillId="5" borderId="0" applyNumberFormat="0" applyBorder="0" applyAlignment="0" applyProtection="0">
      <alignment vertical="center"/>
    </xf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0" fontId="11" fillId="6" borderId="0" applyNumberFormat="0" applyBorder="0" applyAlignment="0" applyProtection="0">
      <alignment vertical="center"/>
    </xf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11" fillId="7" borderId="0" applyNumberFormat="0" applyBorder="0" applyAlignment="0" applyProtection="0">
      <alignment vertical="center"/>
    </xf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0" fontId="11" fillId="8" borderId="0" applyNumberFormat="0" applyBorder="0" applyAlignment="0" applyProtection="0">
      <alignment vertical="center"/>
    </xf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11" fillId="9" borderId="0" applyNumberFormat="0" applyBorder="0" applyAlignment="0" applyProtection="0">
      <alignment vertical="center"/>
    </xf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21" fillId="0" borderId="0" applyFont="0" applyFill="0" applyBorder="0" applyAlignment="0" applyProtection="0"/>
    <xf numFmtId="0" fontId="11" fillId="10" borderId="0" applyNumberFormat="0" applyBorder="0" applyAlignment="0" applyProtection="0">
      <alignment vertical="center"/>
    </xf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11" fillId="5" borderId="0" applyNumberFormat="0" applyBorder="0" applyAlignment="0" applyProtection="0">
      <alignment vertical="center"/>
    </xf>
    <xf numFmtId="184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184" fontId="96" fillId="0" borderId="0" applyFont="0" applyFill="0" applyBorder="0" applyAlignment="0" applyProtection="0"/>
    <xf numFmtId="0" fontId="11" fillId="8" borderId="0" applyNumberFormat="0" applyBorder="0" applyAlignment="0" applyProtection="0">
      <alignment vertical="center"/>
    </xf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20" fillId="0" borderId="0" applyFont="0" applyFill="0" applyBorder="0" applyAlignment="0" applyProtection="0"/>
    <xf numFmtId="0" fontId="11" fillId="11" borderId="0" applyNumberFormat="0" applyBorder="0" applyAlignment="0" applyProtection="0">
      <alignment vertical="center"/>
    </xf>
    <xf numFmtId="184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184" fontId="21" fillId="0" borderId="0" applyFont="0" applyFill="0" applyBorder="0" applyAlignment="0" applyProtection="0"/>
    <xf numFmtId="184" fontId="21" fillId="0" borderId="0" applyFont="0" applyFill="0" applyBorder="0" applyAlignment="0" applyProtection="0"/>
    <xf numFmtId="184" fontId="21" fillId="0" borderId="0" applyFont="0" applyFill="0" applyBorder="0" applyAlignment="0" applyProtection="0"/>
    <xf numFmtId="184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9" fontId="65" fillId="0" borderId="0" applyFont="0" applyFill="0" applyBorder="0" applyAlignment="0" applyProtection="0"/>
    <xf numFmtId="0" fontId="69" fillId="62" borderId="0" applyNumberFormat="0" applyBorder="0" applyAlignment="0" applyProtection="0">
      <alignment vertical="center"/>
    </xf>
    <xf numFmtId="0" fontId="69" fillId="62" borderId="0" applyNumberFormat="0" applyBorder="0" applyAlignment="0" applyProtection="0">
      <alignment vertical="center"/>
    </xf>
    <xf numFmtId="0" fontId="68" fillId="58" borderId="7" applyNumberFormat="0" applyAlignment="0" applyProtection="0">
      <alignment vertical="center"/>
    </xf>
    <xf numFmtId="0" fontId="68" fillId="58" borderId="7" applyNumberFormat="0" applyAlignment="0" applyProtection="0">
      <alignment vertical="center"/>
    </xf>
    <xf numFmtId="0" fontId="66" fillId="71" borderId="0" applyNumberFormat="0" applyBorder="0" applyAlignment="0" applyProtection="0">
      <alignment vertical="center"/>
    </xf>
    <xf numFmtId="0" fontId="66" fillId="76" borderId="0" applyNumberFormat="0" applyBorder="0" applyAlignment="0" applyProtection="0">
      <alignment vertical="center"/>
    </xf>
    <xf numFmtId="184" fontId="30" fillId="0" borderId="0" applyFont="0" applyFill="0" applyBorder="0" applyAlignment="0" applyProtection="0"/>
    <xf numFmtId="184" fontId="30" fillId="0" borderId="0" applyFont="0" applyFill="0" applyBorder="0" applyAlignment="0" applyProtection="0"/>
    <xf numFmtId="184" fontId="3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96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183" fontId="20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96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96" fillId="0" borderId="0" applyFont="0" applyFill="0" applyBorder="0" applyAlignment="0" applyProtection="0"/>
    <xf numFmtId="184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24" fillId="0" borderId="0"/>
    <xf numFmtId="0" fontId="19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24" fillId="0" borderId="0"/>
    <xf numFmtId="0" fontId="19" fillId="0" borderId="0"/>
    <xf numFmtId="0" fontId="100" fillId="0" borderId="0"/>
    <xf numFmtId="0" fontId="100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20" fillId="0" borderId="0"/>
    <xf numFmtId="0" fontId="21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20" fillId="0" borderId="0"/>
    <xf numFmtId="0" fontId="21" fillId="0" borderId="0"/>
    <xf numFmtId="0" fontId="96" fillId="0" borderId="0"/>
    <xf numFmtId="0" fontId="96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20" fillId="0" borderId="0"/>
    <xf numFmtId="0" fontId="21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20" fillId="0" borderId="0"/>
    <xf numFmtId="0" fontId="21" fillId="0" borderId="0"/>
    <xf numFmtId="0" fontId="96" fillId="0" borderId="0"/>
    <xf numFmtId="0" fontId="96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24" fillId="0" borderId="0"/>
    <xf numFmtId="0" fontId="19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24" fillId="0" borderId="0"/>
    <xf numFmtId="0" fontId="19" fillId="0" borderId="0"/>
    <xf numFmtId="0" fontId="100" fillId="0" borderId="0"/>
    <xf numFmtId="0" fontId="100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25" fillId="0" borderId="0"/>
    <xf numFmtId="0" fontId="2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25" fillId="0" borderId="0"/>
    <xf numFmtId="0" fontId="26" fillId="0" borderId="0"/>
    <xf numFmtId="0" fontId="96" fillId="0" borderId="0"/>
    <xf numFmtId="0" fontId="9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25" fillId="0" borderId="0"/>
    <xf numFmtId="0" fontId="2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25" fillId="0" borderId="0"/>
    <xf numFmtId="0" fontId="26" fillId="0" borderId="0"/>
    <xf numFmtId="0" fontId="96" fillId="0" borderId="0"/>
    <xf numFmtId="0" fontId="9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20" fillId="0" borderId="0"/>
    <xf numFmtId="0" fontId="21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20" fillId="0" borderId="0"/>
    <xf numFmtId="0" fontId="21" fillId="0" borderId="0"/>
    <xf numFmtId="0" fontId="96" fillId="0" borderId="0"/>
    <xf numFmtId="0" fontId="96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103" fillId="79" borderId="9" applyNumberFormat="0" applyAlignment="0" applyProtection="0"/>
    <xf numFmtId="188" fontId="29" fillId="0" borderId="0" applyFont="0" applyFill="0" applyBorder="0" applyAlignment="0" applyProtection="0"/>
    <xf numFmtId="0" fontId="107" fillId="63" borderId="0" applyNumberFormat="0" applyBorder="0" applyAlignment="0" applyProtection="0"/>
    <xf numFmtId="0" fontId="54" fillId="0" borderId="14" applyNumberFormat="0" applyFill="0" applyAlignment="0" applyProtection="0">
      <alignment vertical="center"/>
    </xf>
    <xf numFmtId="0" fontId="114" fillId="60" borderId="7" applyNumberFormat="0" applyAlignment="0" applyProtection="0"/>
    <xf numFmtId="0" fontId="116" fillId="0" borderId="86"/>
    <xf numFmtId="0" fontId="117" fillId="78" borderId="0" applyNumberFormat="0" applyBorder="0" applyAlignment="0" applyProtection="0"/>
    <xf numFmtId="0" fontId="65" fillId="59" borderId="8" applyNumberFormat="0" applyFont="0" applyAlignment="0" applyProtection="0"/>
    <xf numFmtId="0" fontId="118" fillId="58" borderId="15" applyNumberFormat="0" applyAlignment="0" applyProtection="0"/>
    <xf numFmtId="0" fontId="66" fillId="74" borderId="0" applyNumberFormat="0" applyBorder="0" applyAlignment="0" applyProtection="0">
      <alignment vertical="center"/>
    </xf>
    <xf numFmtId="0" fontId="94" fillId="34" borderId="0" applyNumberFormat="0" applyBorder="0" applyAlignment="0" applyProtection="0">
      <alignment vertical="center"/>
    </xf>
    <xf numFmtId="0" fontId="66" fillId="74" borderId="0" applyNumberFormat="0" applyBorder="0" applyAlignment="0" applyProtection="0">
      <alignment vertical="center"/>
    </xf>
    <xf numFmtId="0" fontId="66" fillId="74" borderId="0" applyNumberFormat="0" applyBorder="0" applyAlignment="0" applyProtection="0">
      <alignment vertical="center"/>
    </xf>
    <xf numFmtId="0" fontId="66" fillId="75" borderId="0" applyNumberFormat="0" applyBorder="0" applyAlignment="0" applyProtection="0">
      <alignment vertical="center"/>
    </xf>
    <xf numFmtId="0" fontId="94" fillId="38" borderId="0" applyNumberFormat="0" applyBorder="0" applyAlignment="0" applyProtection="0">
      <alignment vertical="center"/>
    </xf>
    <xf numFmtId="0" fontId="66" fillId="75" borderId="0" applyNumberFormat="0" applyBorder="0" applyAlignment="0" applyProtection="0">
      <alignment vertical="center"/>
    </xf>
    <xf numFmtId="0" fontId="66" fillId="75" borderId="0" applyNumberFormat="0" applyBorder="0" applyAlignment="0" applyProtection="0">
      <alignment vertical="center"/>
    </xf>
    <xf numFmtId="0" fontId="66" fillId="76" borderId="0" applyNumberFormat="0" applyBorder="0" applyAlignment="0" applyProtection="0">
      <alignment vertical="center"/>
    </xf>
    <xf numFmtId="0" fontId="94" fillId="42" borderId="0" applyNumberFormat="0" applyBorder="0" applyAlignment="0" applyProtection="0">
      <alignment vertical="center"/>
    </xf>
    <xf numFmtId="0" fontId="66" fillId="76" borderId="0" applyNumberFormat="0" applyBorder="0" applyAlignment="0" applyProtection="0">
      <alignment vertical="center"/>
    </xf>
    <xf numFmtId="0" fontId="66" fillId="76" borderId="0" applyNumberFormat="0" applyBorder="0" applyAlignment="0" applyProtection="0">
      <alignment vertical="center"/>
    </xf>
    <xf numFmtId="0" fontId="66" fillId="71" borderId="0" applyNumberFormat="0" applyBorder="0" applyAlignment="0" applyProtection="0">
      <alignment vertical="center"/>
    </xf>
    <xf numFmtId="0" fontId="94" fillId="46" borderId="0" applyNumberFormat="0" applyBorder="0" applyAlignment="0" applyProtection="0">
      <alignment vertical="center"/>
    </xf>
    <xf numFmtId="0" fontId="66" fillId="71" borderId="0" applyNumberFormat="0" applyBorder="0" applyAlignment="0" applyProtection="0">
      <alignment vertical="center"/>
    </xf>
    <xf numFmtId="0" fontId="66" fillId="71" borderId="0" applyNumberFormat="0" applyBorder="0" applyAlignment="0" applyProtection="0">
      <alignment vertical="center"/>
    </xf>
    <xf numFmtId="0" fontId="66" fillId="72" borderId="0" applyNumberFormat="0" applyBorder="0" applyAlignment="0" applyProtection="0">
      <alignment vertical="center"/>
    </xf>
    <xf numFmtId="0" fontId="94" fillId="50" borderId="0" applyNumberFormat="0" applyBorder="0" applyAlignment="0" applyProtection="0">
      <alignment vertical="center"/>
    </xf>
    <xf numFmtId="0" fontId="66" fillId="72" borderId="0" applyNumberFormat="0" applyBorder="0" applyAlignment="0" applyProtection="0">
      <alignment vertical="center"/>
    </xf>
    <xf numFmtId="0" fontId="66" fillId="72" borderId="0" applyNumberFormat="0" applyBorder="0" applyAlignment="0" applyProtection="0">
      <alignment vertical="center"/>
    </xf>
    <xf numFmtId="0" fontId="66" fillId="77" borderId="0" applyNumberFormat="0" applyBorder="0" applyAlignment="0" applyProtection="0">
      <alignment vertical="center"/>
    </xf>
    <xf numFmtId="0" fontId="94" fillId="54" borderId="0" applyNumberFormat="0" applyBorder="0" applyAlignment="0" applyProtection="0">
      <alignment vertical="center"/>
    </xf>
    <xf numFmtId="0" fontId="66" fillId="77" borderId="0" applyNumberFormat="0" applyBorder="0" applyAlignment="0" applyProtection="0">
      <alignment vertical="center"/>
    </xf>
    <xf numFmtId="0" fontId="66" fillId="77" borderId="0" applyNumberFormat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68" fillId="58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68" fillId="58" borderId="7" applyNumberFormat="0" applyAlignment="0" applyProtection="0">
      <alignment vertical="center"/>
    </xf>
    <xf numFmtId="0" fontId="68" fillId="58" borderId="7" applyNumberFormat="0" applyAlignment="0" applyProtection="0">
      <alignment vertical="center"/>
    </xf>
    <xf numFmtId="0" fontId="69" fillId="62" borderId="0" applyNumberFormat="0" applyBorder="0" applyAlignment="0" applyProtection="0">
      <alignment vertical="center"/>
    </xf>
    <xf numFmtId="0" fontId="129" fillId="28" borderId="0" applyNumberFormat="0" applyBorder="0" applyAlignment="0" applyProtection="0">
      <alignment vertical="center"/>
    </xf>
    <xf numFmtId="0" fontId="69" fillId="62" borderId="0" applyNumberFormat="0" applyBorder="0" applyAlignment="0" applyProtection="0">
      <alignment vertical="center"/>
    </xf>
    <xf numFmtId="0" fontId="69" fillId="62" borderId="0" applyNumberFormat="0" applyBorder="0" applyAlignment="0" applyProtection="0">
      <alignment vertical="center"/>
    </xf>
    <xf numFmtId="0" fontId="30" fillId="59" borderId="8" applyNumberFormat="0" applyFont="0" applyAlignment="0" applyProtection="0">
      <alignment vertical="center"/>
    </xf>
    <xf numFmtId="0" fontId="30" fillId="59" borderId="8" applyNumberFormat="0" applyFont="0" applyAlignment="0" applyProtection="0">
      <alignment vertical="center"/>
    </xf>
    <xf numFmtId="0" fontId="42" fillId="0" borderId="0">
      <alignment vertical="center"/>
    </xf>
    <xf numFmtId="9" fontId="65" fillId="0" borderId="0" applyFont="0" applyFill="0" applyBorder="0" applyAlignment="0" applyProtection="0"/>
    <xf numFmtId="9" fontId="65" fillId="0" borderId="0" applyFont="0" applyFill="0" applyBorder="0" applyAlignment="0" applyProtection="0"/>
    <xf numFmtId="0" fontId="70" fillId="78" borderId="0" applyNumberFormat="0" applyBorder="0" applyAlignment="0" applyProtection="0">
      <alignment vertical="center"/>
    </xf>
    <xf numFmtId="0" fontId="135" fillId="29" borderId="0" applyNumberFormat="0" applyBorder="0" applyAlignment="0" applyProtection="0">
      <alignment vertical="center"/>
    </xf>
    <xf numFmtId="0" fontId="70" fillId="78" borderId="0" applyNumberFormat="0" applyBorder="0" applyAlignment="0" applyProtection="0">
      <alignment vertical="center"/>
    </xf>
    <xf numFmtId="0" fontId="70" fillId="78" borderId="0" applyNumberFormat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72" fillId="79" borderId="9" applyNumberFormat="0" applyAlignment="0" applyProtection="0">
      <alignment vertical="center"/>
    </xf>
    <xf numFmtId="0" fontId="140" fillId="32" borderId="96" applyNumberFormat="0" applyAlignment="0" applyProtection="0">
      <alignment vertical="center"/>
    </xf>
    <xf numFmtId="0" fontId="72" fillId="79" borderId="9" applyNumberFormat="0" applyAlignment="0" applyProtection="0">
      <alignment vertical="center"/>
    </xf>
    <xf numFmtId="0" fontId="72" fillId="79" borderId="9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184" fontId="30" fillId="0" borderId="0" applyProtection="0"/>
    <xf numFmtId="184" fontId="30" fillId="0" borderId="0" applyProtection="0"/>
    <xf numFmtId="41" fontId="1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/>
    <xf numFmtId="184" fontId="30" fillId="0" borderId="0" applyFont="0" applyFill="0" applyBorder="0" applyAlignment="0" applyProtection="0"/>
    <xf numFmtId="184" fontId="30" fillId="0" borderId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/>
    <xf numFmtId="178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84" fontId="30" fillId="0" borderId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/>
    <xf numFmtId="0" fontId="143" fillId="0" borderId="95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75" fillId="60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75" fillId="60" borderId="7" applyNumberFormat="0" applyAlignment="0" applyProtection="0">
      <alignment vertical="center"/>
    </xf>
    <xf numFmtId="0" fontId="75" fillId="60" borderId="7" applyNumberFormat="0" applyAlignment="0" applyProtection="0">
      <alignment vertical="center"/>
    </xf>
    <xf numFmtId="0" fontId="50" fillId="0" borderId="0">
      <alignment vertical="center"/>
    </xf>
    <xf numFmtId="0" fontId="150" fillId="0" borderId="90" applyNumberFormat="0" applyFill="0" applyAlignment="0" applyProtection="0">
      <alignment vertical="center"/>
    </xf>
    <xf numFmtId="0" fontId="151" fillId="0" borderId="91" applyNumberFormat="0" applyFill="0" applyAlignment="0" applyProtection="0">
      <alignment vertical="center"/>
    </xf>
    <xf numFmtId="0" fontId="152" fillId="0" borderId="92" applyNumberFormat="0" applyFill="0" applyAlignment="0" applyProtection="0">
      <alignment vertical="center"/>
    </xf>
    <xf numFmtId="0" fontId="152" fillId="0" borderId="92" applyNumberFormat="0" applyFill="0" applyAlignment="0" applyProtection="0">
      <alignment vertical="center"/>
    </xf>
    <xf numFmtId="0" fontId="78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79" fillId="63" borderId="0" applyNumberFormat="0" applyBorder="0" applyAlignment="0" applyProtection="0">
      <alignment vertical="center"/>
    </xf>
    <xf numFmtId="0" fontId="154" fillId="27" borderId="0" applyNumberFormat="0" applyBorder="0" applyAlignment="0" applyProtection="0">
      <alignment vertical="center"/>
    </xf>
    <xf numFmtId="0" fontId="79" fillId="63" borderId="0" applyNumberFormat="0" applyBorder="0" applyAlignment="0" applyProtection="0">
      <alignment vertical="center"/>
    </xf>
    <xf numFmtId="0" fontId="79" fillId="63" borderId="0" applyNumberFormat="0" applyBorder="0" applyAlignment="0" applyProtection="0">
      <alignment vertical="center"/>
    </xf>
    <xf numFmtId="0" fontId="80" fillId="58" borderId="15" applyNumberFormat="0" applyAlignment="0" applyProtection="0">
      <alignment vertical="center"/>
    </xf>
    <xf numFmtId="0" fontId="80" fillId="21" borderId="15" applyNumberFormat="0" applyAlignment="0" applyProtection="0">
      <alignment vertical="center"/>
    </xf>
    <xf numFmtId="0" fontId="80" fillId="58" borderId="15" applyNumberFormat="0" applyAlignment="0" applyProtection="0">
      <alignment vertical="center"/>
    </xf>
    <xf numFmtId="0" fontId="80" fillId="58" borderId="15" applyNumberFormat="0" applyAlignment="0" applyProtection="0">
      <alignment vertical="center"/>
    </xf>
    <xf numFmtId="41" fontId="29" fillId="0" borderId="0" applyFont="0" applyFill="0" applyBorder="0" applyAlignment="0" applyProtection="0"/>
    <xf numFmtId="0" fontId="57" fillId="0" borderId="0">
      <alignment vertical="center"/>
    </xf>
    <xf numFmtId="0" fontId="65" fillId="0" borderId="0"/>
    <xf numFmtId="0" fontId="29" fillId="0" borderId="0"/>
    <xf numFmtId="0" fontId="11" fillId="0" borderId="0">
      <alignment vertical="center"/>
    </xf>
    <xf numFmtId="0" fontId="221" fillId="0" borderId="0"/>
    <xf numFmtId="0" fontId="29" fillId="0" borderId="0"/>
    <xf numFmtId="0" fontId="29" fillId="0" borderId="0"/>
    <xf numFmtId="0" fontId="29" fillId="0" borderId="0"/>
    <xf numFmtId="0" fontId="11" fillId="0" borderId="0">
      <alignment vertical="center"/>
    </xf>
    <xf numFmtId="0" fontId="29" fillId="0" borderId="0"/>
    <xf numFmtId="0" fontId="29" fillId="0" borderId="0"/>
    <xf numFmtId="0" fontId="65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160" fillId="0" borderId="0"/>
    <xf numFmtId="0" fontId="65" fillId="0" borderId="0"/>
    <xf numFmtId="0" fontId="65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29" fillId="0" borderId="0"/>
    <xf numFmtId="0" fontId="29" fillId="0" borderId="0"/>
    <xf numFmtId="0" fontId="65" fillId="0" borderId="0"/>
    <xf numFmtId="0" fontId="87" fillId="0" borderId="0">
      <alignment vertical="center"/>
    </xf>
    <xf numFmtId="0" fontId="87" fillId="0" borderId="0">
      <alignment vertical="center"/>
    </xf>
    <xf numFmtId="0" fontId="29" fillId="0" borderId="0"/>
    <xf numFmtId="0" fontId="30" fillId="0" borderId="0" applyProtection="0"/>
    <xf numFmtId="0" fontId="87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29" fillId="0" borderId="0"/>
    <xf numFmtId="0" fontId="29" fillId="0" borderId="0"/>
    <xf numFmtId="0" fontId="1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11" fillId="0" borderId="0">
      <alignment vertical="center"/>
    </xf>
    <xf numFmtId="233" fontId="29" fillId="0" borderId="0" applyFont="0" applyFill="0" applyBorder="0" applyAlignment="0" applyProtection="0">
      <alignment vertical="center"/>
    </xf>
    <xf numFmtId="38" fontId="30" fillId="0" borderId="36">
      <alignment horizontal="right"/>
    </xf>
    <xf numFmtId="0" fontId="90" fillId="0" borderId="0"/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11" fillId="6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2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/>
    <xf numFmtId="38" fontId="98" fillId="0" borderId="0" applyFont="0" applyFill="0" applyBorder="0" applyAlignment="0" applyProtection="0"/>
    <xf numFmtId="238" fontId="29" fillId="0" borderId="0"/>
    <xf numFmtId="238" fontId="29" fillId="0" borderId="0"/>
    <xf numFmtId="239" fontId="29" fillId="0" borderId="0"/>
    <xf numFmtId="240" fontId="29" fillId="0" borderId="0"/>
    <xf numFmtId="199" fontId="98" fillId="0" borderId="0" applyFont="0" applyFill="0" applyBorder="0" applyAlignment="0" applyProtection="0"/>
    <xf numFmtId="238" fontId="29" fillId="0" borderId="0"/>
    <xf numFmtId="238" fontId="29" fillId="0" borderId="0"/>
    <xf numFmtId="241" fontId="29" fillId="0" borderId="0"/>
    <xf numFmtId="0" fontId="28" fillId="0" borderId="0"/>
    <xf numFmtId="0" fontId="29" fillId="0" borderId="0"/>
    <xf numFmtId="242" fontId="29" fillId="0" borderId="0"/>
    <xf numFmtId="242" fontId="29" fillId="0" borderId="0"/>
    <xf numFmtId="243" fontId="29" fillId="0" borderId="0"/>
    <xf numFmtId="244" fontId="42" fillId="0" borderId="0"/>
    <xf numFmtId="0" fontId="33" fillId="0" borderId="2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0" fontId="33" fillId="0" borderId="2">
      <alignment horizontal="left" vertical="center"/>
    </xf>
    <xf numFmtId="10" fontId="31" fillId="59" borderId="3" applyNumberFormat="0" applyBorder="0" applyAlignment="0" applyProtection="0"/>
    <xf numFmtId="10" fontId="31" fillId="59" borderId="3" applyNumberFormat="0" applyBorder="0" applyAlignment="0" applyProtection="0"/>
    <xf numFmtId="10" fontId="31" fillId="59" borderId="3" applyNumberFormat="0" applyBorder="0" applyAlignment="0" applyProtection="0"/>
    <xf numFmtId="10" fontId="31" fillId="59" borderId="3" applyNumberFormat="0" applyBorder="0" applyAlignment="0" applyProtection="0"/>
    <xf numFmtId="10" fontId="31" fillId="59" borderId="3" applyNumberFormat="0" applyBorder="0" applyAlignment="0" applyProtection="0"/>
    <xf numFmtId="10" fontId="31" fillId="59" borderId="3" applyNumberFormat="0" applyBorder="0" applyAlignment="0" applyProtection="0"/>
    <xf numFmtId="10" fontId="31" fillId="59" borderId="3" applyNumberFormat="0" applyBorder="0" applyAlignment="0" applyProtection="0"/>
    <xf numFmtId="10" fontId="31" fillId="16" borderId="3" applyNumberFormat="0" applyBorder="0" applyAlignment="0" applyProtection="0"/>
    <xf numFmtId="10" fontId="31" fillId="16" borderId="3" applyNumberFormat="0" applyBorder="0" applyAlignment="0" applyProtection="0"/>
    <xf numFmtId="10" fontId="31" fillId="16" borderId="3" applyNumberFormat="0" applyBorder="0" applyAlignment="0" applyProtection="0"/>
    <xf numFmtId="10" fontId="31" fillId="16" borderId="3" applyNumberFormat="0" applyBorder="0" applyAlignment="0" applyProtection="0"/>
    <xf numFmtId="10" fontId="31" fillId="59" borderId="3" applyNumberFormat="0" applyBorder="0" applyAlignment="0" applyProtection="0"/>
    <xf numFmtId="0" fontId="35" fillId="0" borderId="86"/>
    <xf numFmtId="0" fontId="35" fillId="0" borderId="86"/>
    <xf numFmtId="200" fontId="30" fillId="0" borderId="0"/>
    <xf numFmtId="245" fontId="29" fillId="0" borderId="0"/>
    <xf numFmtId="0" fontId="38" fillId="58" borderId="7" applyNumberFormat="0" applyAlignment="0" applyProtection="0">
      <alignment vertical="center"/>
    </xf>
    <xf numFmtId="0" fontId="38" fillId="58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38" fillId="58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38" fillId="58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38" fillId="58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0" fontId="68" fillId="21" borderId="7" applyNumberFormat="0" applyAlignment="0" applyProtection="0">
      <alignment vertical="center"/>
    </xf>
    <xf numFmtId="246" fontId="29" fillId="0" borderId="0">
      <protection locked="0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0" fillId="0" borderId="0"/>
    <xf numFmtId="0" fontId="87" fillId="33" borderId="97" applyNumberFormat="0" applyFont="0" applyAlignment="0" applyProtection="0">
      <alignment vertical="center"/>
    </xf>
    <xf numFmtId="0" fontId="11" fillId="33" borderId="97" applyNumberFormat="0" applyFont="0" applyAlignment="0" applyProtection="0">
      <alignment vertical="center"/>
    </xf>
    <xf numFmtId="0" fontId="11" fillId="33" borderId="97" applyNumberFormat="0" applyFont="0" applyAlignment="0" applyProtection="0">
      <alignment vertical="center"/>
    </xf>
    <xf numFmtId="0" fontId="11" fillId="33" borderId="97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29" fillId="59" borderId="8" applyNumberFormat="0" applyFont="0" applyAlignment="0" applyProtection="0">
      <alignment vertical="center"/>
    </xf>
    <xf numFmtId="0" fontId="29" fillId="59" borderId="8" applyNumberFormat="0" applyFont="0" applyAlignment="0" applyProtection="0">
      <alignment vertical="center"/>
    </xf>
    <xf numFmtId="0" fontId="29" fillId="59" borderId="8" applyNumberFormat="0" applyFont="0" applyAlignment="0" applyProtection="0">
      <alignment vertical="center"/>
    </xf>
    <xf numFmtId="0" fontId="29" fillId="59" borderId="8" applyNumberFormat="0" applyFont="0" applyAlignment="0" applyProtection="0">
      <alignment vertical="center"/>
    </xf>
    <xf numFmtId="0" fontId="29" fillId="59" borderId="8" applyNumberFormat="0" applyFont="0" applyAlignment="0" applyProtection="0">
      <alignment vertical="center"/>
    </xf>
    <xf numFmtId="0" fontId="29" fillId="59" borderId="8" applyNumberFormat="0" applyFont="0" applyAlignment="0" applyProtection="0">
      <alignment vertical="center"/>
    </xf>
    <xf numFmtId="0" fontId="29" fillId="59" borderId="8" applyNumberFormat="0" applyFont="0" applyAlignment="0" applyProtection="0">
      <alignment vertical="center"/>
    </xf>
    <xf numFmtId="0" fontId="29" fillId="59" borderId="8" applyNumberFormat="0" applyFont="0" applyAlignment="0" applyProtection="0">
      <alignment vertical="center"/>
    </xf>
    <xf numFmtId="0" fontId="29" fillId="59" borderId="8" applyNumberFormat="0" applyFont="0" applyAlignment="0" applyProtection="0">
      <alignment vertical="center"/>
    </xf>
    <xf numFmtId="0" fontId="29" fillId="59" borderId="8" applyNumberFormat="0" applyFont="0" applyAlignment="0" applyProtection="0">
      <alignment vertical="center"/>
    </xf>
    <xf numFmtId="0" fontId="29" fillId="59" borderId="8" applyNumberFormat="0" applyFont="0" applyAlignment="0" applyProtection="0">
      <alignment vertical="center"/>
    </xf>
    <xf numFmtId="0" fontId="29" fillId="59" borderId="8" applyNumberFormat="0" applyFont="0" applyAlignment="0" applyProtection="0">
      <alignment vertical="center"/>
    </xf>
    <xf numFmtId="0" fontId="29" fillId="59" borderId="8" applyNumberFormat="0" applyFont="0" applyAlignment="0" applyProtection="0">
      <alignment vertical="center"/>
    </xf>
    <xf numFmtId="0" fontId="29" fillId="59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29" fillId="59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87" fillId="33" borderId="97" applyNumberFormat="0" applyFont="0" applyAlignment="0" applyProtection="0">
      <alignment vertical="center"/>
    </xf>
    <xf numFmtId="0" fontId="87" fillId="33" borderId="97" applyNumberFormat="0" applyFont="0" applyAlignment="0" applyProtection="0">
      <alignment vertical="center"/>
    </xf>
    <xf numFmtId="0" fontId="87" fillId="33" borderId="97" applyNumberFormat="0" applyFont="0" applyAlignment="0" applyProtection="0">
      <alignment vertical="center"/>
    </xf>
    <xf numFmtId="0" fontId="30" fillId="22" borderId="8" applyNumberFormat="0" applyFont="0" applyAlignment="0" applyProtection="0">
      <alignment vertical="center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183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146" fillId="0" borderId="11" applyNumberFormat="0" applyFill="0" applyAlignment="0" applyProtection="0">
      <alignment vertical="center"/>
    </xf>
    <xf numFmtId="0" fontId="146" fillId="0" borderId="11" applyNumberFormat="0" applyFill="0" applyAlignment="0" applyProtection="0">
      <alignment vertical="center"/>
    </xf>
    <xf numFmtId="0" fontId="223" fillId="0" borderId="0">
      <alignment vertical="center"/>
    </xf>
    <xf numFmtId="0" fontId="75" fillId="7" borderId="7" applyNumberFormat="0" applyAlignment="0" applyProtection="0">
      <alignment vertical="center"/>
    </xf>
    <xf numFmtId="0" fontId="49" fillId="60" borderId="7" applyNumberFormat="0" applyAlignment="0" applyProtection="0">
      <alignment vertical="center"/>
    </xf>
    <xf numFmtId="0" fontId="49" fillId="60" borderId="7" applyNumberFormat="0" applyAlignment="0" applyProtection="0">
      <alignment vertical="center"/>
    </xf>
    <xf numFmtId="0" fontId="49" fillId="60" borderId="7" applyNumberFormat="0" applyAlignment="0" applyProtection="0">
      <alignment vertical="center"/>
    </xf>
    <xf numFmtId="0" fontId="49" fillId="60" borderId="7" applyNumberFormat="0" applyAlignment="0" applyProtection="0">
      <alignment vertical="center"/>
    </xf>
    <xf numFmtId="0" fontId="49" fillId="60" borderId="7" applyNumberFormat="0" applyAlignment="0" applyProtection="0">
      <alignment vertical="center"/>
    </xf>
    <xf numFmtId="0" fontId="49" fillId="60" borderId="7" applyNumberFormat="0" applyAlignment="0" applyProtection="0">
      <alignment vertical="center"/>
    </xf>
    <xf numFmtId="0" fontId="49" fillId="60" borderId="7" applyNumberFormat="0" applyAlignment="0" applyProtection="0">
      <alignment vertical="center"/>
    </xf>
    <xf numFmtId="0" fontId="49" fillId="60" borderId="7" applyNumberFormat="0" applyAlignment="0" applyProtection="0">
      <alignment vertical="center"/>
    </xf>
    <xf numFmtId="0" fontId="49" fillId="60" borderId="7" applyNumberFormat="0" applyAlignment="0" applyProtection="0">
      <alignment vertical="center"/>
    </xf>
    <xf numFmtId="0" fontId="49" fillId="60" borderId="7" applyNumberFormat="0" applyAlignment="0" applyProtection="0">
      <alignment vertical="center"/>
    </xf>
    <xf numFmtId="0" fontId="49" fillId="60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49" fillId="60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49" fillId="60" borderId="7">
      <alignment vertical="center"/>
    </xf>
    <xf numFmtId="0" fontId="49" fillId="60" borderId="7">
      <alignment vertical="center"/>
    </xf>
    <xf numFmtId="0" fontId="49" fillId="60" borderId="7">
      <alignment vertical="center"/>
    </xf>
    <xf numFmtId="0" fontId="49" fillId="60" borderId="7">
      <alignment vertical="center"/>
    </xf>
    <xf numFmtId="0" fontId="49" fillId="60" borderId="7">
      <alignment vertical="center"/>
    </xf>
    <xf numFmtId="0" fontId="75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49" fillId="60" borderId="7">
      <alignment vertical="center"/>
    </xf>
    <xf numFmtId="0" fontId="75" fillId="7" borderId="7" applyNumberFormat="0" applyAlignment="0" applyProtection="0">
      <alignment vertical="center"/>
    </xf>
    <xf numFmtId="0" fontId="49" fillId="60" borderId="7">
      <alignment vertical="center"/>
    </xf>
    <xf numFmtId="0" fontId="49" fillId="60" borderId="7">
      <alignment vertical="center"/>
    </xf>
    <xf numFmtId="0" fontId="49" fillId="60" borderId="7">
      <alignment vertical="center"/>
    </xf>
    <xf numFmtId="0" fontId="49" fillId="60" borderId="7">
      <alignment vertical="center"/>
    </xf>
    <xf numFmtId="0" fontId="49" fillId="60" borderId="7">
      <alignment vertical="center"/>
    </xf>
    <xf numFmtId="0" fontId="49" fillId="60" borderId="7">
      <alignment vertical="center"/>
    </xf>
    <xf numFmtId="0" fontId="75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49" fillId="60" borderId="7">
      <alignment vertical="center"/>
    </xf>
    <xf numFmtId="0" fontId="148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0" fontId="75" fillId="7" borderId="7" applyNumberFormat="0" applyAlignment="0" applyProtection="0">
      <alignment vertical="center"/>
    </xf>
    <xf numFmtId="227" fontId="29" fillId="0" borderId="0">
      <protection locked="0"/>
    </xf>
    <xf numFmtId="0" fontId="56" fillId="58" borderId="15" applyNumberFormat="0" applyAlignment="0" applyProtection="0">
      <alignment vertical="center"/>
    </xf>
    <xf numFmtId="0" fontId="56" fillId="58" borderId="15" applyNumberFormat="0" applyAlignment="0" applyProtection="0">
      <alignment vertical="center"/>
    </xf>
    <xf numFmtId="0" fontId="56" fillId="58" borderId="15" applyNumberFormat="0" applyAlignment="0" applyProtection="0">
      <alignment vertical="center"/>
    </xf>
    <xf numFmtId="0" fontId="56" fillId="58" borderId="15" applyNumberFormat="0" applyAlignment="0" applyProtection="0">
      <alignment vertical="center"/>
    </xf>
    <xf numFmtId="0" fontId="80" fillId="21" borderId="15" applyNumberFormat="0" applyAlignment="0" applyProtection="0">
      <alignment vertical="center"/>
    </xf>
    <xf numFmtId="0" fontId="56" fillId="58" borderId="15" applyNumberFormat="0" applyAlignment="0" applyProtection="0">
      <alignment vertical="center"/>
    </xf>
    <xf numFmtId="0" fontId="80" fillId="21" borderId="15" applyNumberFormat="0" applyAlignment="0" applyProtection="0">
      <alignment vertical="center"/>
    </xf>
    <xf numFmtId="0" fontId="56" fillId="58" borderId="15" applyNumberFormat="0" applyAlignment="0" applyProtection="0">
      <alignment vertical="center"/>
    </xf>
    <xf numFmtId="0" fontId="80" fillId="21" borderId="15" applyNumberFormat="0" applyAlignment="0" applyProtection="0">
      <alignment vertical="center"/>
    </xf>
    <xf numFmtId="0" fontId="56" fillId="58" borderId="15" applyNumberFormat="0" applyAlignment="0" applyProtection="0">
      <alignment vertical="center"/>
    </xf>
    <xf numFmtId="0" fontId="80" fillId="21" borderId="15" applyNumberFormat="0" applyAlignment="0" applyProtection="0">
      <alignment vertical="center"/>
    </xf>
    <xf numFmtId="0" fontId="80" fillId="21" borderId="15" applyNumberFormat="0" applyAlignment="0" applyProtection="0">
      <alignment vertical="center"/>
    </xf>
    <xf numFmtId="0" fontId="157" fillId="21" borderId="15" applyNumberFormat="0" applyAlignment="0" applyProtection="0">
      <alignment vertical="center"/>
    </xf>
    <xf numFmtId="0" fontId="156" fillId="31" borderId="94" applyNumberFormat="0" applyAlignment="0" applyProtection="0">
      <alignment vertical="center"/>
    </xf>
    <xf numFmtId="0" fontId="157" fillId="21" borderId="15" applyNumberFormat="0" applyAlignment="0" applyProtection="0">
      <alignment vertical="center"/>
    </xf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30" fillId="0" borderId="0">
      <protection locked="0"/>
    </xf>
    <xf numFmtId="0" fontId="87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/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247" fontId="8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247" fontId="87" fillId="0" borderId="0">
      <alignment vertical="center"/>
    </xf>
    <xf numFmtId="247" fontId="87" fillId="0" borderId="0">
      <alignment vertical="center"/>
    </xf>
    <xf numFmtId="247" fontId="87" fillId="0" borderId="0">
      <alignment vertical="center"/>
    </xf>
    <xf numFmtId="247" fontId="87" fillId="0" borderId="0">
      <alignment vertical="center"/>
    </xf>
    <xf numFmtId="247" fontId="8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18" fillId="0" borderId="0">
      <alignment vertical="center"/>
    </xf>
    <xf numFmtId="0" fontId="87" fillId="0" borderId="0">
      <alignment vertical="center"/>
    </xf>
    <xf numFmtId="0" fontId="11" fillId="0" borderId="0">
      <alignment vertical="center"/>
    </xf>
    <xf numFmtId="0" fontId="28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2" fillId="0" borderId="0"/>
    <xf numFmtId="0" fontId="29" fillId="0" borderId="0"/>
    <xf numFmtId="0" fontId="30" fillId="0" borderId="0">
      <protection locked="0"/>
    </xf>
    <xf numFmtId="248" fontId="29" fillId="0" borderId="0">
      <protection locked="0"/>
    </xf>
    <xf numFmtId="0" fontId="5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6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5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2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142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5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5" fillId="0" borderId="0" applyFont="0" applyFill="0" applyBorder="0" applyAlignment="0" applyProtection="0"/>
    <xf numFmtId="41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10" fillId="0" borderId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209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10" fillId="0" borderId="0"/>
    <xf numFmtId="41" fontId="84" fillId="0" borderId="0" applyFont="0" applyFill="0" applyBorder="0" applyAlignment="0" applyProtection="0"/>
    <xf numFmtId="41" fontId="84" fillId="0" borderId="0" applyFont="0" applyFill="0" applyBorder="0" applyAlignment="0" applyProtection="0"/>
    <xf numFmtId="41" fontId="84" fillId="0" borderId="0" applyFont="0" applyFill="0" applyBorder="0" applyAlignment="0" applyProtection="0"/>
    <xf numFmtId="41" fontId="84" fillId="0" borderId="0" applyFont="0" applyFill="0" applyBorder="0" applyAlignment="0" applyProtection="0"/>
    <xf numFmtId="41" fontId="84" fillId="0" borderId="0" applyFont="0" applyFill="0" applyBorder="0" applyAlignment="0" applyProtection="0"/>
    <xf numFmtId="41" fontId="209" fillId="0" borderId="0" applyFont="0" applyFill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65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0" fontId="2" fillId="47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33" borderId="97" applyNumberFormat="0" applyFont="0" applyAlignment="0" applyProtection="0">
      <alignment vertical="center"/>
    </xf>
    <xf numFmtId="0" fontId="2" fillId="33" borderId="97" applyNumberFormat="0" applyFont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33" borderId="97" applyNumberFormat="0" applyFont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0" fontId="2" fillId="33" borderId="97" applyNumberFormat="0" applyFont="0" applyAlignment="0" applyProtection="0">
      <alignment vertical="center"/>
    </xf>
    <xf numFmtId="0" fontId="2" fillId="33" borderId="97" applyNumberFormat="0" applyFont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42" fillId="0" borderId="0" applyFont="0" applyFill="0" applyBorder="0" applyAlignment="0" applyProtection="0"/>
    <xf numFmtId="0" fontId="2" fillId="44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6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81" fillId="0" borderId="0" applyFont="0" applyFill="0" applyBorder="0" applyAlignment="0" applyProtection="0"/>
    <xf numFmtId="41" fontId="181" fillId="0" borderId="0" applyFont="0" applyFill="0" applyBorder="0" applyAlignment="0" applyProtection="0"/>
    <xf numFmtId="41" fontId="181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/>
    <xf numFmtId="0" fontId="2" fillId="0" borderId="0">
      <alignment vertical="center"/>
    </xf>
    <xf numFmtId="41" fontId="84" fillId="0" borderId="0" applyFont="0" applyFill="0" applyBorder="0" applyAlignment="0" applyProtection="0"/>
    <xf numFmtId="41" fontId="20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0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20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2" fontId="84" fillId="0" borderId="0" applyFont="0" applyFill="0" applyBorder="0" applyAlignment="0" applyProtection="0"/>
    <xf numFmtId="42" fontId="2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33" borderId="97" applyNumberFormat="0" applyFont="0" applyAlignment="0" applyProtection="0">
      <alignment vertical="center"/>
    </xf>
    <xf numFmtId="0" fontId="2" fillId="33" borderId="97" applyNumberFormat="0" applyFont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33" borderId="97" applyNumberFormat="0" applyFont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33" borderId="97" applyNumberFormat="0" applyFont="0" applyAlignment="0" applyProtection="0">
      <alignment vertical="center"/>
    </xf>
    <xf numFmtId="0" fontId="2" fillId="33" borderId="97" applyNumberFormat="0" applyFont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6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5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00">
    <xf numFmtId="0" fontId="0" fillId="0" borderId="0" xfId="0"/>
    <xf numFmtId="49" fontId="59" fillId="16" borderId="0" xfId="0" applyNumberFormat="1" applyFont="1" applyFill="1" applyBorder="1" applyAlignment="1" applyProtection="1">
      <alignment horizontal="center" vertical="center"/>
      <protection hidden="1"/>
    </xf>
    <xf numFmtId="0" fontId="59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60" fillId="16" borderId="0" xfId="0" applyNumberFormat="1" applyFont="1" applyFill="1" applyBorder="1" applyAlignment="1" applyProtection="1">
      <alignment horizontal="left" vertical="center"/>
      <protection hidden="1"/>
    </xf>
    <xf numFmtId="49" fontId="60" fillId="16" borderId="0" xfId="0" applyNumberFormat="1" applyFont="1" applyFill="1" applyBorder="1" applyAlignment="1" applyProtection="1">
      <alignment horizontal="center" vertical="center"/>
      <protection hidden="1"/>
    </xf>
    <xf numFmtId="0" fontId="60" fillId="16" borderId="0" xfId="0" applyFont="1" applyFill="1" applyBorder="1" applyAlignment="1" applyProtection="1">
      <alignment horizontal="center" vertical="center"/>
      <protection hidden="1"/>
    </xf>
    <xf numFmtId="49" fontId="60" fillId="16" borderId="0" xfId="0" applyNumberFormat="1" applyFont="1" applyFill="1" applyBorder="1" applyAlignment="1" applyProtection="1">
      <alignment horizontal="right" vertical="center"/>
      <protection hidden="1"/>
    </xf>
    <xf numFmtId="41" fontId="88" fillId="16" borderId="0" xfId="0" applyNumberFormat="1" applyFont="1" applyFill="1" applyBorder="1" applyAlignment="1" applyProtection="1">
      <alignment horizontal="right" vertical="center"/>
      <protection hidden="1"/>
    </xf>
    <xf numFmtId="180" fontId="88" fillId="25" borderId="0" xfId="0" applyNumberFormat="1" applyFont="1" applyFill="1" applyAlignment="1" applyProtection="1">
      <alignment horizontal="center" vertical="center"/>
      <protection hidden="1"/>
    </xf>
    <xf numFmtId="180" fontId="88" fillId="25" borderId="0" xfId="0" applyNumberFormat="1" applyFont="1" applyFill="1" applyBorder="1" applyAlignment="1" applyProtection="1">
      <alignment horizontal="center" vertical="center"/>
      <protection hidden="1"/>
    </xf>
    <xf numFmtId="180" fontId="88" fillId="25" borderId="0" xfId="0" applyNumberFormat="1" applyFont="1" applyFill="1" applyBorder="1" applyAlignment="1" applyProtection="1">
      <alignment horizontal="right" vertical="center"/>
      <protection hidden="1"/>
    </xf>
    <xf numFmtId="180" fontId="88" fillId="25" borderId="0" xfId="0" applyNumberFormat="1" applyFont="1" applyFill="1" applyBorder="1" applyAlignment="1" applyProtection="1">
      <alignment horizontal="left" vertical="center"/>
      <protection hidden="1"/>
    </xf>
    <xf numFmtId="0" fontId="88" fillId="25" borderId="0" xfId="0" applyFont="1" applyFill="1" applyBorder="1" applyAlignment="1" applyProtection="1">
      <alignment horizontal="center" vertical="center"/>
      <protection hidden="1"/>
    </xf>
    <xf numFmtId="0" fontId="88" fillId="16" borderId="0" xfId="0" applyFont="1" applyFill="1" applyBorder="1" applyAlignment="1" applyProtection="1">
      <alignment horizontal="center" vertical="center"/>
      <protection hidden="1"/>
    </xf>
    <xf numFmtId="0" fontId="224" fillId="16" borderId="0" xfId="0" applyFont="1" applyFill="1" applyBorder="1" applyAlignment="1" applyProtection="1">
      <alignment horizontal="center" vertical="center"/>
      <protection hidden="1"/>
    </xf>
    <xf numFmtId="180" fontId="225" fillId="25" borderId="0" xfId="0" applyNumberFormat="1" applyFont="1" applyFill="1" applyBorder="1" applyAlignment="1" applyProtection="1">
      <alignment horizontal="left" vertical="center"/>
      <protection hidden="1"/>
    </xf>
    <xf numFmtId="0" fontId="225" fillId="16" borderId="0" xfId="0" applyFont="1" applyFill="1" applyBorder="1" applyAlignment="1" applyProtection="1">
      <alignment horizontal="center" vertical="center"/>
      <protection hidden="1"/>
    </xf>
    <xf numFmtId="0" fontId="88" fillId="25" borderId="0" xfId="0" applyFont="1" applyFill="1" applyBorder="1" applyAlignment="1" applyProtection="1">
      <alignment horizontal="left" vertical="center"/>
      <protection hidden="1"/>
    </xf>
    <xf numFmtId="0" fontId="88" fillId="16" borderId="0" xfId="0" applyFont="1" applyFill="1" applyBorder="1" applyAlignment="1" applyProtection="1">
      <alignment horizontal="left" vertical="center"/>
      <protection hidden="1"/>
    </xf>
    <xf numFmtId="180" fontId="88" fillId="25" borderId="67" xfId="0" applyNumberFormat="1" applyFont="1" applyFill="1" applyBorder="1" applyAlignment="1" applyProtection="1">
      <alignment horizontal="center" vertical="center"/>
      <protection hidden="1"/>
    </xf>
    <xf numFmtId="180" fontId="88" fillId="25" borderId="26" xfId="0" applyNumberFormat="1" applyFont="1" applyFill="1" applyBorder="1" applyAlignment="1" applyProtection="1">
      <alignment horizontal="center" vertical="center"/>
      <protection hidden="1"/>
    </xf>
    <xf numFmtId="180" fontId="88" fillId="25" borderId="26" xfId="0" applyNumberFormat="1" applyFont="1" applyFill="1" applyBorder="1" applyAlignment="1" applyProtection="1">
      <alignment horizontal="left" vertical="center"/>
      <protection hidden="1"/>
    </xf>
    <xf numFmtId="180" fontId="88" fillId="25" borderId="29" xfId="0" applyNumberFormat="1" applyFont="1" applyFill="1" applyBorder="1" applyAlignment="1" applyProtection="1">
      <alignment horizontal="center" vertical="center"/>
      <protection hidden="1"/>
    </xf>
    <xf numFmtId="180" fontId="88" fillId="25" borderId="28" xfId="0" applyNumberFormat="1" applyFont="1" applyFill="1" applyBorder="1" applyAlignment="1" applyProtection="1">
      <alignment horizontal="center" vertical="center"/>
      <protection hidden="1"/>
    </xf>
    <xf numFmtId="180" fontId="88" fillId="25" borderId="16" xfId="0" applyNumberFormat="1" applyFont="1" applyFill="1" applyBorder="1" applyAlignment="1" applyProtection="1">
      <alignment vertical="center" wrapText="1"/>
      <protection hidden="1"/>
    </xf>
    <xf numFmtId="180" fontId="88" fillId="25" borderId="17" xfId="0" applyNumberFormat="1" applyFont="1" applyFill="1" applyBorder="1" applyAlignment="1" applyProtection="1">
      <alignment vertical="center" wrapText="1"/>
      <protection hidden="1"/>
    </xf>
    <xf numFmtId="0" fontId="88" fillId="25" borderId="18" xfId="0" quotePrefix="1" applyFont="1" applyFill="1" applyBorder="1" applyAlignment="1" applyProtection="1">
      <alignment horizontal="center" vertical="center"/>
      <protection hidden="1"/>
    </xf>
    <xf numFmtId="41" fontId="88" fillId="25" borderId="0" xfId="0" applyNumberFormat="1" applyFont="1" applyFill="1" applyAlignment="1" applyProtection="1">
      <alignment horizontal="right" vertical="center"/>
      <protection hidden="1"/>
    </xf>
    <xf numFmtId="218" fontId="88" fillId="25" borderId="0" xfId="0" applyNumberFormat="1" applyFont="1" applyFill="1" applyAlignment="1" applyProtection="1">
      <alignment horizontal="right" vertical="center"/>
      <protection hidden="1"/>
    </xf>
    <xf numFmtId="181" fontId="88" fillId="25" borderId="0" xfId="0" applyNumberFormat="1" applyFont="1" applyFill="1" applyAlignment="1" applyProtection="1">
      <alignment horizontal="right" vertical="center"/>
      <protection hidden="1"/>
    </xf>
    <xf numFmtId="0" fontId="227" fillId="16" borderId="0" xfId="0" applyNumberFormat="1" applyFont="1" applyFill="1" applyBorder="1" applyAlignment="1" applyProtection="1">
      <alignment horizontal="center" vertical="center"/>
      <protection hidden="1"/>
    </xf>
    <xf numFmtId="0" fontId="88" fillId="25" borderId="18" xfId="0" quotePrefix="1" applyNumberFormat="1" applyFont="1" applyFill="1" applyBorder="1" applyAlignment="1" applyProtection="1">
      <alignment horizontal="center" vertical="center"/>
      <protection hidden="1"/>
    </xf>
    <xf numFmtId="211" fontId="88" fillId="25" borderId="0" xfId="0" applyNumberFormat="1" applyFont="1" applyFill="1" applyAlignment="1" applyProtection="1">
      <alignment horizontal="right" vertical="center"/>
      <protection hidden="1"/>
    </xf>
    <xf numFmtId="0" fontId="88" fillId="25" borderId="19" xfId="0" quotePrefix="1" applyNumberFormat="1" applyFont="1" applyFill="1" applyBorder="1" applyAlignment="1" applyProtection="1">
      <alignment horizontal="center" vertical="center"/>
      <protection hidden="1"/>
    </xf>
    <xf numFmtId="0" fontId="227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227" fillId="25" borderId="0" xfId="275" applyNumberFormat="1" applyFont="1" applyFill="1" applyAlignment="1" applyProtection="1">
      <alignment horizontal="right" vertical="center"/>
      <protection hidden="1"/>
    </xf>
    <xf numFmtId="41" fontId="227" fillId="25" borderId="0" xfId="0" applyNumberFormat="1" applyFont="1" applyFill="1" applyAlignment="1" applyProtection="1">
      <alignment horizontal="right" vertical="center"/>
      <protection hidden="1"/>
    </xf>
    <xf numFmtId="218" fontId="227" fillId="25" borderId="0" xfId="0" applyNumberFormat="1" applyFont="1" applyFill="1" applyAlignment="1" applyProtection="1">
      <alignment horizontal="right" vertical="center"/>
      <protection hidden="1"/>
    </xf>
    <xf numFmtId="211" fontId="227" fillId="25" borderId="0" xfId="0" applyNumberFormat="1" applyFont="1" applyFill="1" applyAlignment="1" applyProtection="1">
      <alignment horizontal="right" vertical="center"/>
      <protection hidden="1"/>
    </xf>
    <xf numFmtId="0" fontId="227" fillId="25" borderId="19" xfId="0" quotePrefix="1" applyNumberFormat="1" applyFont="1" applyFill="1" applyBorder="1" applyAlignment="1" applyProtection="1">
      <alignment horizontal="center" vertical="center"/>
      <protection hidden="1"/>
    </xf>
    <xf numFmtId="180" fontId="88" fillId="25" borderId="18" xfId="0" applyNumberFormat="1" applyFont="1" applyFill="1" applyBorder="1" applyAlignment="1" applyProtection="1">
      <alignment horizontal="center" vertical="center"/>
      <protection hidden="1"/>
    </xf>
    <xf numFmtId="41" fontId="88" fillId="25" borderId="18" xfId="0" applyNumberFormat="1" applyFont="1" applyFill="1" applyBorder="1" applyAlignment="1" applyProtection="1">
      <alignment horizontal="center" vertical="center"/>
      <protection hidden="1"/>
    </xf>
    <xf numFmtId="0" fontId="88" fillId="16" borderId="0" xfId="0" applyNumberFormat="1" applyFont="1" applyFill="1" applyBorder="1" applyAlignment="1" applyProtection="1">
      <alignment horizontal="center" vertical="center"/>
      <protection hidden="1"/>
    </xf>
    <xf numFmtId="180" fontId="88" fillId="25" borderId="18" xfId="0" applyNumberFormat="1" applyFont="1" applyFill="1" applyBorder="1" applyAlignment="1" applyProtection="1">
      <alignment horizontal="left" vertical="center" wrapText="1"/>
      <protection hidden="1"/>
    </xf>
    <xf numFmtId="41" fontId="88" fillId="25" borderId="18" xfId="0" applyNumberFormat="1" applyFont="1" applyFill="1" applyBorder="1" applyAlignment="1" applyProtection="1">
      <alignment horizontal="left" vertical="center" wrapText="1"/>
      <protection hidden="1"/>
    </xf>
    <xf numFmtId="217" fontId="88" fillId="25" borderId="19" xfId="0" applyNumberFormat="1" applyFont="1" applyFill="1" applyBorder="1" applyAlignment="1" applyProtection="1">
      <alignment horizontal="left" vertical="center"/>
      <protection hidden="1"/>
    </xf>
    <xf numFmtId="41" fontId="88" fillId="25" borderId="18" xfId="0" applyNumberFormat="1" applyFont="1" applyFill="1" applyBorder="1" applyAlignment="1" applyProtection="1">
      <alignment horizontal="left" vertical="center"/>
      <protection hidden="1"/>
    </xf>
    <xf numFmtId="217" fontId="88" fillId="25" borderId="19" xfId="0" applyNumberFormat="1" applyFont="1" applyFill="1" applyBorder="1" applyAlignment="1" applyProtection="1">
      <alignment horizontal="left" vertical="center" wrapText="1"/>
      <protection hidden="1"/>
    </xf>
    <xf numFmtId="180" fontId="88" fillId="25" borderId="18" xfId="0" applyNumberFormat="1" applyFont="1" applyFill="1" applyBorder="1" applyAlignment="1" applyProtection="1">
      <alignment horizontal="left" vertical="center"/>
      <protection hidden="1"/>
    </xf>
    <xf numFmtId="180" fontId="88" fillId="25" borderId="20" xfId="0" applyNumberFormat="1" applyFont="1" applyFill="1" applyBorder="1" applyAlignment="1" applyProtection="1">
      <alignment horizontal="left" vertical="center" wrapText="1"/>
      <protection hidden="1"/>
    </xf>
    <xf numFmtId="41" fontId="88" fillId="25" borderId="20" xfId="0" applyNumberFormat="1" applyFont="1" applyFill="1" applyBorder="1" applyAlignment="1" applyProtection="1">
      <alignment horizontal="left" vertical="center" wrapText="1"/>
      <protection hidden="1"/>
    </xf>
    <xf numFmtId="217" fontId="88" fillId="25" borderId="21" xfId="0" applyNumberFormat="1" applyFont="1" applyFill="1" applyBorder="1" applyAlignment="1" applyProtection="1">
      <alignment horizontal="left" vertical="center" wrapText="1"/>
      <protection hidden="1"/>
    </xf>
    <xf numFmtId="0" fontId="163" fillId="25" borderId="26" xfId="0" applyNumberFormat="1" applyFont="1" applyFill="1" applyBorder="1" applyAlignment="1" applyProtection="1">
      <alignment horizontal="right"/>
      <protection hidden="1"/>
    </xf>
    <xf numFmtId="0" fontId="163" fillId="25" borderId="0" xfId="0" applyNumberFormat="1" applyFont="1" applyFill="1" applyBorder="1" applyAlignment="1" applyProtection="1">
      <alignment horizontal="left"/>
      <protection hidden="1"/>
    </xf>
    <xf numFmtId="180" fontId="163" fillId="25" borderId="0" xfId="0" applyNumberFormat="1" applyFont="1" applyFill="1" applyAlignment="1" applyProtection="1">
      <alignment horizontal="left"/>
      <protection hidden="1"/>
    </xf>
    <xf numFmtId="0" fontId="163" fillId="25" borderId="0" xfId="0" applyFont="1" applyFill="1" applyBorder="1" applyAlignment="1" applyProtection="1">
      <alignment horizontal="center"/>
      <protection hidden="1"/>
    </xf>
    <xf numFmtId="0" fontId="163" fillId="16" borderId="0" xfId="0" applyFont="1" applyFill="1" applyBorder="1" applyAlignment="1" applyProtection="1">
      <alignment horizontal="center"/>
      <protection hidden="1"/>
    </xf>
    <xf numFmtId="180" fontId="88" fillId="16" borderId="0" xfId="0" applyNumberFormat="1" applyFont="1" applyFill="1" applyAlignment="1" applyProtection="1">
      <alignment horizontal="center" vertical="center"/>
      <protection hidden="1"/>
    </xf>
    <xf numFmtId="180" fontId="88" fillId="0" borderId="0" xfId="0" applyNumberFormat="1" applyFont="1" applyFill="1" applyAlignment="1" applyProtection="1">
      <alignment horizontal="center" vertical="center"/>
      <protection hidden="1"/>
    </xf>
    <xf numFmtId="180" fontId="88" fillId="0" borderId="0" xfId="0" applyNumberFormat="1" applyFont="1" applyFill="1" applyBorder="1" applyAlignment="1" applyProtection="1">
      <alignment horizontal="center" vertical="center"/>
      <protection hidden="1"/>
    </xf>
    <xf numFmtId="180" fontId="88" fillId="16" borderId="0" xfId="0" applyNumberFormat="1" applyFont="1" applyFill="1" applyBorder="1" applyAlignment="1" applyProtection="1">
      <alignment horizontal="center" vertical="center"/>
      <protection hidden="1"/>
    </xf>
    <xf numFmtId="180" fontId="228" fillId="16" borderId="0" xfId="0" applyNumberFormat="1" applyFont="1" applyFill="1" applyAlignment="1" applyProtection="1">
      <alignment horizontal="center" vertical="center"/>
      <protection hidden="1"/>
    </xf>
    <xf numFmtId="180" fontId="229" fillId="0" borderId="0" xfId="0" applyNumberFormat="1" applyFont="1" applyFill="1" applyAlignment="1" applyProtection="1">
      <alignment horizontal="center" vertical="center"/>
      <protection hidden="1"/>
    </xf>
    <xf numFmtId="180" fontId="229" fillId="0" borderId="0" xfId="0" applyNumberFormat="1" applyFont="1" applyFill="1" applyBorder="1" applyAlignment="1" applyProtection="1">
      <alignment horizontal="center" vertical="center"/>
      <protection hidden="1"/>
    </xf>
    <xf numFmtId="180" fontId="229" fillId="16" borderId="0" xfId="0" applyNumberFormat="1" applyFont="1" applyFill="1" applyBorder="1" applyAlignment="1" applyProtection="1">
      <alignment horizontal="center" vertical="center"/>
      <protection hidden="1"/>
    </xf>
    <xf numFmtId="180" fontId="228" fillId="16" borderId="0" xfId="0" applyNumberFormat="1" applyFont="1" applyFill="1" applyBorder="1" applyAlignment="1" applyProtection="1">
      <alignment horizontal="center" vertical="center"/>
      <protection hidden="1"/>
    </xf>
    <xf numFmtId="0" fontId="229" fillId="16" borderId="0" xfId="0" applyFont="1" applyFill="1" applyBorder="1" applyAlignment="1" applyProtection="1">
      <alignment horizontal="center" vertical="center"/>
      <protection hidden="1"/>
    </xf>
    <xf numFmtId="176" fontId="88" fillId="16" borderId="24" xfId="337" applyFont="1" applyFill="1" applyBorder="1" applyAlignment="1" applyProtection="1">
      <alignment vertical="center" wrapText="1"/>
      <protection hidden="1"/>
    </xf>
    <xf numFmtId="176" fontId="88" fillId="16" borderId="18" xfId="337" applyFont="1" applyFill="1" applyBorder="1" applyAlignment="1" applyProtection="1">
      <alignment vertical="center" wrapText="1"/>
      <protection hidden="1"/>
    </xf>
    <xf numFmtId="176" fontId="88" fillId="16" borderId="25" xfId="337" applyFont="1" applyFill="1" applyBorder="1" applyAlignment="1" applyProtection="1">
      <alignment vertical="center" wrapText="1"/>
      <protection hidden="1"/>
    </xf>
    <xf numFmtId="180" fontId="88" fillId="16" borderId="0" xfId="0" applyNumberFormat="1" applyFont="1" applyFill="1" applyBorder="1" applyAlignment="1" applyProtection="1">
      <alignment horizontal="right" vertical="center"/>
      <protection hidden="1"/>
    </xf>
    <xf numFmtId="180" fontId="88" fillId="16" borderId="0" xfId="0" applyNumberFormat="1" applyFont="1" applyFill="1" applyBorder="1" applyAlignment="1" applyProtection="1">
      <alignment horizontal="left" vertical="center"/>
      <protection hidden="1"/>
    </xf>
    <xf numFmtId="0" fontId="88" fillId="16" borderId="0" xfId="0" applyFont="1" applyFill="1" applyBorder="1" applyAlignment="1" applyProtection="1">
      <alignment horizontal="right" vertical="center"/>
      <protection hidden="1"/>
    </xf>
    <xf numFmtId="179" fontId="88" fillId="16" borderId="18" xfId="0" quotePrefix="1" applyNumberFormat="1" applyFont="1" applyFill="1" applyBorder="1" applyAlignment="1" applyProtection="1">
      <alignment horizontal="center" vertical="center"/>
      <protection hidden="1"/>
    </xf>
    <xf numFmtId="179" fontId="88" fillId="16" borderId="19" xfId="0" quotePrefix="1" applyNumberFormat="1" applyFont="1" applyFill="1" applyBorder="1" applyAlignment="1" applyProtection="1">
      <alignment horizontal="center" vertical="center"/>
      <protection hidden="1"/>
    </xf>
    <xf numFmtId="179" fontId="88" fillId="16" borderId="18" xfId="0" applyNumberFormat="1" applyFont="1" applyFill="1" applyBorder="1" applyAlignment="1" applyProtection="1">
      <alignment horizontal="center" vertical="center"/>
      <protection hidden="1"/>
    </xf>
    <xf numFmtId="179" fontId="88" fillId="16" borderId="19" xfId="0" applyNumberFormat="1" applyFont="1" applyFill="1" applyBorder="1" applyAlignment="1" applyProtection="1">
      <alignment horizontal="center" vertical="center"/>
      <protection hidden="1"/>
    </xf>
    <xf numFmtId="41" fontId="88" fillId="16" borderId="19" xfId="0" applyNumberFormat="1" applyFont="1" applyFill="1" applyBorder="1" applyAlignment="1" applyProtection="1">
      <alignment horizontal="left" vertical="center"/>
      <protection hidden="1"/>
    </xf>
    <xf numFmtId="179" fontId="88" fillId="25" borderId="18" xfId="349" applyNumberFormat="1" applyFont="1" applyFill="1" applyBorder="1" applyAlignment="1" applyProtection="1">
      <alignment horizontal="center" vertical="center"/>
      <protection hidden="1"/>
    </xf>
    <xf numFmtId="0" fontId="88" fillId="25" borderId="18" xfId="382" applyNumberFormat="1" applyFont="1" applyFill="1" applyBorder="1" applyAlignment="1" applyProtection="1">
      <alignment horizontal="left" vertical="center"/>
      <protection hidden="1"/>
    </xf>
    <xf numFmtId="41" fontId="88" fillId="25" borderId="0" xfId="382" applyNumberFormat="1" applyFont="1" applyFill="1" applyAlignment="1" applyProtection="1">
      <alignment horizontal="right" vertical="center"/>
      <protection hidden="1"/>
    </xf>
    <xf numFmtId="41" fontId="88" fillId="25" borderId="19" xfId="349" applyNumberFormat="1" applyFont="1" applyFill="1" applyBorder="1" applyAlignment="1" applyProtection="1">
      <alignment horizontal="left" vertical="center"/>
      <protection hidden="1"/>
    </xf>
    <xf numFmtId="0" fontId="88" fillId="25" borderId="0" xfId="382" applyFont="1" applyFill="1" applyBorder="1" applyAlignment="1" applyProtection="1">
      <alignment horizontal="center" vertical="center"/>
      <protection hidden="1"/>
    </xf>
    <xf numFmtId="178" fontId="88" fillId="25" borderId="0" xfId="275" applyFont="1" applyFill="1" applyBorder="1" applyAlignment="1" applyProtection="1">
      <alignment horizontal="center" vertical="center"/>
      <protection hidden="1"/>
    </xf>
    <xf numFmtId="41" fontId="88" fillId="25" borderId="19" xfId="0" applyNumberFormat="1" applyFont="1" applyFill="1" applyBorder="1" applyAlignment="1" applyProtection="1">
      <alignment horizontal="left" vertical="center"/>
      <protection hidden="1"/>
    </xf>
    <xf numFmtId="179" fontId="88" fillId="25" borderId="18" xfId="0" applyNumberFormat="1" applyFont="1" applyFill="1" applyBorder="1" applyAlignment="1" applyProtection="1">
      <alignment horizontal="center" vertical="center"/>
      <protection hidden="1"/>
    </xf>
    <xf numFmtId="179" fontId="88" fillId="16" borderId="20" xfId="0" applyNumberFormat="1" applyFont="1" applyFill="1" applyBorder="1" applyAlignment="1" applyProtection="1">
      <alignment horizontal="center" vertical="center"/>
      <protection hidden="1"/>
    </xf>
    <xf numFmtId="0" fontId="163" fillId="16" borderId="26" xfId="0" applyFont="1" applyFill="1" applyBorder="1" applyAlignment="1" applyProtection="1">
      <alignment horizontal="left"/>
      <protection hidden="1"/>
    </xf>
    <xf numFmtId="0" fontId="163" fillId="16" borderId="26" xfId="0" applyFont="1" applyFill="1" applyBorder="1" applyAlignment="1" applyProtection="1">
      <alignment horizontal="right"/>
      <protection hidden="1"/>
    </xf>
    <xf numFmtId="0" fontId="163" fillId="16" borderId="0" xfId="0" applyFont="1" applyFill="1" applyAlignment="1" applyProtection="1">
      <alignment horizontal="left"/>
      <protection hidden="1"/>
    </xf>
    <xf numFmtId="0" fontId="88" fillId="16" borderId="0" xfId="0" applyFont="1" applyFill="1" applyAlignment="1" applyProtection="1">
      <alignment horizontal="center" vertical="center"/>
      <protection hidden="1"/>
    </xf>
    <xf numFmtId="0" fontId="228" fillId="16" borderId="0" xfId="0" applyFont="1" applyFill="1" applyAlignment="1" applyProtection="1">
      <alignment horizontal="center" vertical="center"/>
      <protection hidden="1"/>
    </xf>
    <xf numFmtId="0" fontId="229" fillId="16" borderId="0" xfId="0" applyFont="1" applyFill="1" applyAlignment="1" applyProtection="1">
      <alignment horizontal="center" vertical="center"/>
      <protection hidden="1"/>
    </xf>
    <xf numFmtId="0" fontId="88" fillId="16" borderId="0" xfId="0" applyFont="1" applyFill="1" applyAlignment="1" applyProtection="1">
      <alignment horizontal="left" vertical="center"/>
      <protection hidden="1"/>
    </xf>
    <xf numFmtId="0" fontId="225" fillId="16" borderId="0" xfId="0" applyFont="1" applyFill="1" applyAlignment="1" applyProtection="1">
      <alignment horizontal="center" vertical="center"/>
      <protection hidden="1"/>
    </xf>
    <xf numFmtId="179" fontId="88" fillId="16" borderId="18" xfId="0" quotePrefix="1" applyNumberFormat="1" applyFont="1" applyFill="1" applyBorder="1" applyAlignment="1" applyProtection="1">
      <alignment vertical="center"/>
      <protection hidden="1"/>
    </xf>
    <xf numFmtId="41" fontId="88" fillId="16" borderId="0" xfId="0" applyNumberFormat="1" applyFont="1" applyFill="1" applyAlignment="1" applyProtection="1">
      <alignment horizontal="right" vertical="center"/>
      <protection hidden="1"/>
    </xf>
    <xf numFmtId="0" fontId="227" fillId="16" borderId="0" xfId="0" applyFont="1" applyFill="1" applyBorder="1" applyAlignment="1" applyProtection="1">
      <alignment horizontal="center" vertical="center"/>
      <protection hidden="1"/>
    </xf>
    <xf numFmtId="179" fontId="227" fillId="16" borderId="18" xfId="0" quotePrefix="1" applyNumberFormat="1" applyFont="1" applyFill="1" applyBorder="1" applyAlignment="1" applyProtection="1">
      <alignment vertical="center"/>
      <protection hidden="1"/>
    </xf>
    <xf numFmtId="0" fontId="88" fillId="16" borderId="18" xfId="0" applyNumberFormat="1" applyFont="1" applyFill="1" applyBorder="1" applyAlignment="1" applyProtection="1">
      <alignment horizontal="left" vertical="center"/>
      <protection hidden="1"/>
    </xf>
    <xf numFmtId="41" fontId="88" fillId="16" borderId="0" xfId="378" applyNumberFormat="1" applyFont="1" applyFill="1" applyBorder="1" applyAlignment="1" applyProtection="1">
      <alignment vertical="center"/>
      <protection hidden="1"/>
    </xf>
    <xf numFmtId="0" fontId="88" fillId="16" borderId="20" xfId="0" applyNumberFormat="1" applyFont="1" applyFill="1" applyBorder="1" applyAlignment="1" applyProtection="1">
      <alignment horizontal="left" vertical="center"/>
      <protection hidden="1"/>
    </xf>
    <xf numFmtId="0" fontId="88" fillId="16" borderId="0" xfId="0" applyFont="1" applyFill="1" applyBorder="1" applyAlignment="1" applyProtection="1">
      <alignment horizontal="center"/>
      <protection hidden="1"/>
    </xf>
    <xf numFmtId="0" fontId="163" fillId="16" borderId="0" xfId="0" applyFont="1" applyFill="1" applyBorder="1" applyAlignment="1" applyProtection="1">
      <alignment horizontal="left"/>
      <protection hidden="1"/>
    </xf>
    <xf numFmtId="0" fontId="163" fillId="16" borderId="0" xfId="0" applyFont="1" applyFill="1" applyBorder="1" applyAlignment="1" applyProtection="1">
      <alignment horizontal="right"/>
      <protection hidden="1"/>
    </xf>
    <xf numFmtId="0" fontId="163" fillId="16" borderId="0" xfId="0" applyFont="1" applyFill="1" applyAlignment="1" applyProtection="1">
      <alignment horizontal="center"/>
      <protection hidden="1"/>
    </xf>
    <xf numFmtId="0" fontId="230" fillId="16" borderId="0" xfId="0" applyFont="1" applyFill="1" applyAlignment="1" applyProtection="1">
      <alignment horizontal="center" vertical="center"/>
      <protection hidden="1"/>
    </xf>
    <xf numFmtId="41" fontId="88" fillId="16" borderId="19" xfId="0" quotePrefix="1" applyNumberFormat="1" applyFont="1" applyFill="1" applyBorder="1" applyAlignment="1" applyProtection="1">
      <alignment horizontal="center" vertical="center"/>
      <protection hidden="1"/>
    </xf>
    <xf numFmtId="179" fontId="88" fillId="16" borderId="0" xfId="0" applyNumberFormat="1" applyFont="1" applyFill="1" applyBorder="1" applyAlignment="1" applyProtection="1">
      <alignment horizontal="center" vertical="center"/>
      <protection hidden="1"/>
    </xf>
    <xf numFmtId="41" fontId="88" fillId="16" borderId="19" xfId="0" applyNumberFormat="1" applyFont="1" applyFill="1" applyBorder="1" applyAlignment="1" applyProtection="1">
      <alignment horizontal="right" vertical="center"/>
      <protection hidden="1"/>
    </xf>
    <xf numFmtId="41" fontId="88" fillId="16" borderId="21" xfId="0" applyNumberFormat="1" applyFont="1" applyFill="1" applyBorder="1" applyAlignment="1" applyProtection="1">
      <alignment horizontal="left" vertical="center"/>
      <protection hidden="1"/>
    </xf>
    <xf numFmtId="0" fontId="163" fillId="16" borderId="0" xfId="0" applyFont="1" applyFill="1" applyAlignment="1" applyProtection="1">
      <alignment horizontal="center" vertical="center"/>
      <protection hidden="1"/>
    </xf>
    <xf numFmtId="0" fontId="163" fillId="16" borderId="0" xfId="0" applyFont="1" applyFill="1" applyBorder="1" applyAlignment="1" applyProtection="1">
      <alignment horizontal="center" vertical="center"/>
      <protection hidden="1"/>
    </xf>
    <xf numFmtId="41" fontId="88" fillId="16" borderId="0" xfId="0" applyNumberFormat="1" applyFont="1" applyFill="1" applyBorder="1" applyAlignment="1" applyProtection="1">
      <alignment horizontal="center" vertical="center"/>
      <protection hidden="1"/>
    </xf>
    <xf numFmtId="41" fontId="227" fillId="16" borderId="0" xfId="0" applyNumberFormat="1" applyFont="1" applyFill="1" applyBorder="1" applyAlignment="1" applyProtection="1">
      <alignment horizontal="center" vertical="center"/>
      <protection hidden="1"/>
    </xf>
    <xf numFmtId="41" fontId="227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88" fillId="16" borderId="18" xfId="0" applyNumberFormat="1" applyFont="1" applyFill="1" applyBorder="1" applyAlignment="1" applyProtection="1">
      <alignment horizontal="center" vertical="center"/>
      <protection hidden="1"/>
    </xf>
    <xf numFmtId="41" fontId="88" fillId="16" borderId="20" xfId="0" applyNumberFormat="1" applyFont="1" applyFill="1" applyBorder="1" applyAlignment="1" applyProtection="1">
      <alignment horizontal="center" vertical="center"/>
      <protection hidden="1"/>
    </xf>
    <xf numFmtId="0" fontId="163" fillId="16" borderId="0" xfId="0" applyFont="1" applyFill="1" applyBorder="1" applyAlignment="1" applyProtection="1">
      <alignment horizontal="left" vertical="center"/>
      <protection hidden="1"/>
    </xf>
    <xf numFmtId="41" fontId="227" fillId="16" borderId="0" xfId="0" applyNumberFormat="1" applyFont="1" applyFill="1" applyBorder="1" applyAlignment="1" applyProtection="1">
      <alignment horizontal="right" vertical="center"/>
      <protection hidden="1"/>
    </xf>
    <xf numFmtId="41" fontId="227" fillId="16" borderId="0" xfId="0" applyNumberFormat="1" applyFont="1" applyFill="1" applyAlignment="1" applyProtection="1">
      <alignment horizontal="right" vertical="center"/>
      <protection hidden="1"/>
    </xf>
    <xf numFmtId="0" fontId="163" fillId="16" borderId="26" xfId="0" applyFont="1" applyFill="1" applyBorder="1" applyAlignment="1" applyProtection="1">
      <alignment horizontal="center"/>
      <protection hidden="1"/>
    </xf>
    <xf numFmtId="0" fontId="225" fillId="16" borderId="0" xfId="0" applyFont="1" applyFill="1" applyAlignment="1" applyProtection="1">
      <alignment horizontal="left" vertical="center"/>
      <protection hidden="1"/>
    </xf>
    <xf numFmtId="179" fontId="231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163" fillId="16" borderId="26" xfId="0" applyNumberFormat="1" applyFont="1" applyFill="1" applyBorder="1" applyAlignment="1" applyProtection="1">
      <alignment horizontal="left"/>
      <protection hidden="1"/>
    </xf>
    <xf numFmtId="0" fontId="229" fillId="16" borderId="0" xfId="0" applyFont="1" applyFill="1" applyBorder="1" applyAlignment="1" applyProtection="1">
      <alignment horizontal="left" vertical="center"/>
      <protection hidden="1"/>
    </xf>
    <xf numFmtId="214" fontId="233" fillId="25" borderId="0" xfId="383" applyNumberFormat="1" applyFont="1" applyFill="1" applyBorder="1" applyAlignment="1" applyProtection="1">
      <alignment horizontal="right" vertical="center"/>
      <protection hidden="1"/>
    </xf>
    <xf numFmtId="180" fontId="88" fillId="25" borderId="18" xfId="383" applyNumberFormat="1" applyFont="1" applyFill="1" applyBorder="1" applyAlignment="1" applyProtection="1">
      <alignment horizontal="center" vertical="center"/>
      <protection hidden="1"/>
    </xf>
    <xf numFmtId="214" fontId="163" fillId="25" borderId="0" xfId="383" applyNumberFormat="1" applyFont="1" applyFill="1" applyBorder="1" applyAlignment="1" applyProtection="1">
      <alignment horizontal="right" vertical="center"/>
      <protection hidden="1"/>
    </xf>
    <xf numFmtId="180" fontId="88" fillId="25" borderId="19" xfId="339" applyNumberFormat="1" applyFont="1" applyFill="1" applyBorder="1" applyAlignment="1" applyProtection="1">
      <alignment horizontal="center" vertical="center"/>
      <protection hidden="1"/>
    </xf>
    <xf numFmtId="180" fontId="88" fillId="25" borderId="18" xfId="383" applyNumberFormat="1" applyFont="1" applyFill="1" applyBorder="1" applyAlignment="1" applyProtection="1">
      <alignment horizontal="left" vertical="center" shrinkToFit="1"/>
      <protection hidden="1"/>
    </xf>
    <xf numFmtId="0" fontId="88" fillId="25" borderId="0" xfId="383" applyFont="1" applyFill="1" applyBorder="1" applyAlignment="1" applyProtection="1">
      <alignment horizontal="center" vertical="center"/>
      <protection hidden="1"/>
    </xf>
    <xf numFmtId="42" fontId="88" fillId="25" borderId="19" xfId="339" applyNumberFormat="1" applyFont="1" applyFill="1" applyBorder="1" applyAlignment="1" applyProtection="1">
      <alignment horizontal="left" vertical="center" shrinkToFit="1"/>
      <protection hidden="1"/>
    </xf>
    <xf numFmtId="180" fontId="163" fillId="25" borderId="26" xfId="383" applyNumberFormat="1" applyFont="1" applyFill="1" applyBorder="1" applyAlignment="1" applyProtection="1">
      <alignment horizontal="left"/>
      <protection hidden="1"/>
    </xf>
    <xf numFmtId="180" fontId="88" fillId="25" borderId="18" xfId="383" applyNumberFormat="1" applyFont="1" applyFill="1" applyBorder="1" applyAlignment="1" applyProtection="1">
      <alignment horizontal="left" vertical="center" wrapText="1"/>
      <protection hidden="1"/>
    </xf>
    <xf numFmtId="216" fontId="88" fillId="25" borderId="19" xfId="339" applyNumberFormat="1" applyFont="1" applyFill="1" applyBorder="1" applyAlignment="1" applyProtection="1">
      <alignment horizontal="left" vertical="center" shrinkToFit="1"/>
      <protection hidden="1"/>
    </xf>
    <xf numFmtId="215" fontId="88" fillId="25" borderId="19" xfId="339" applyNumberFormat="1" applyFont="1" applyFill="1" applyBorder="1" applyAlignment="1" applyProtection="1">
      <alignment horizontal="left" vertical="center" shrinkToFit="1"/>
      <protection hidden="1"/>
    </xf>
    <xf numFmtId="49" fontId="88" fillId="25" borderId="0" xfId="0" applyNumberFormat="1" applyFont="1" applyFill="1" applyAlignment="1" applyProtection="1">
      <alignment horizontal="left" vertical="center"/>
      <protection hidden="1"/>
    </xf>
    <xf numFmtId="0" fontId="88" fillId="25" borderId="0" xfId="0" applyFont="1" applyFill="1" applyAlignment="1" applyProtection="1">
      <alignment horizontal="center" vertical="center"/>
      <protection hidden="1"/>
    </xf>
    <xf numFmtId="0" fontId="88" fillId="25" borderId="0" xfId="0" applyFont="1" applyFill="1" applyAlignment="1" applyProtection="1">
      <alignment horizontal="right" vertical="center"/>
      <protection hidden="1"/>
    </xf>
    <xf numFmtId="0" fontId="227" fillId="25" borderId="0" xfId="0" applyFont="1" applyFill="1" applyBorder="1" applyAlignment="1" applyProtection="1">
      <alignment horizontal="center" vertical="center"/>
      <protection hidden="1"/>
    </xf>
    <xf numFmtId="49" fontId="225" fillId="25" borderId="0" xfId="0" applyNumberFormat="1" applyFont="1" applyFill="1" applyAlignment="1" applyProtection="1">
      <alignment horizontal="center" vertical="center"/>
      <protection hidden="1"/>
    </xf>
    <xf numFmtId="49" fontId="88" fillId="25" borderId="0" xfId="0" applyNumberFormat="1" applyFont="1" applyFill="1" applyBorder="1" applyAlignment="1" applyProtection="1">
      <alignment horizontal="left" vertical="center"/>
      <protection hidden="1"/>
    </xf>
    <xf numFmtId="41" fontId="88" fillId="25" borderId="0" xfId="0" applyNumberFormat="1" applyFont="1" applyFill="1" applyBorder="1" applyAlignment="1" applyProtection="1">
      <alignment horizontal="left" vertical="center"/>
      <protection hidden="1"/>
    </xf>
    <xf numFmtId="0" fontId="88" fillId="25" borderId="0" xfId="0" applyFont="1" applyFill="1" applyBorder="1" applyAlignment="1" applyProtection="1">
      <alignment horizontal="right" vertical="center"/>
      <protection hidden="1"/>
    </xf>
    <xf numFmtId="176" fontId="88" fillId="25" borderId="35" xfId="337" applyFont="1" applyFill="1" applyBorder="1" applyAlignment="1" applyProtection="1">
      <alignment vertical="center" wrapText="1"/>
      <protection hidden="1"/>
    </xf>
    <xf numFmtId="176" fontId="88" fillId="25" borderId="33" xfId="337" applyFont="1" applyFill="1" applyBorder="1" applyAlignment="1" applyProtection="1">
      <alignment vertical="center" wrapText="1"/>
      <protection hidden="1"/>
    </xf>
    <xf numFmtId="41" fontId="88" fillId="25" borderId="0" xfId="0" applyNumberFormat="1" applyFont="1" applyFill="1" applyAlignment="1" applyProtection="1">
      <alignment vertical="center"/>
      <protection hidden="1"/>
    </xf>
    <xf numFmtId="41" fontId="88" fillId="25" borderId="19" xfId="0" quotePrefix="1" applyNumberFormat="1" applyFont="1" applyFill="1" applyBorder="1" applyAlignment="1" applyProtection="1">
      <alignment horizontal="center" vertical="center"/>
      <protection hidden="1"/>
    </xf>
    <xf numFmtId="41" fontId="227" fillId="25" borderId="0" xfId="0" applyNumberFormat="1" applyFont="1" applyFill="1" applyBorder="1" applyAlignment="1" applyProtection="1">
      <alignment horizontal="center" vertical="center"/>
      <protection hidden="1"/>
    </xf>
    <xf numFmtId="41" fontId="88" fillId="25" borderId="0" xfId="0" applyNumberFormat="1" applyFont="1" applyFill="1" applyBorder="1" applyAlignment="1" applyProtection="1">
      <alignment horizontal="left" vertical="center" wrapText="1" shrinkToFit="1"/>
      <protection hidden="1"/>
    </xf>
    <xf numFmtId="41" fontId="88" fillId="25" borderId="0" xfId="0" applyNumberFormat="1" applyFont="1" applyFill="1" applyBorder="1" applyAlignment="1" applyProtection="1">
      <alignment horizontal="center" vertical="center"/>
      <protection hidden="1"/>
    </xf>
    <xf numFmtId="41" fontId="227" fillId="25" borderId="0" xfId="0" applyNumberFormat="1" applyFont="1" applyFill="1" applyAlignment="1" applyProtection="1">
      <alignment vertical="center"/>
      <protection hidden="1"/>
    </xf>
    <xf numFmtId="41" fontId="88" fillId="25" borderId="19" xfId="337" applyNumberFormat="1" applyFont="1" applyFill="1" applyBorder="1" applyAlignment="1" applyProtection="1">
      <alignment horizontal="center" vertical="center"/>
      <protection hidden="1"/>
    </xf>
    <xf numFmtId="41" fontId="88" fillId="25" borderId="0" xfId="0" applyNumberFormat="1" applyFont="1" applyFill="1" applyBorder="1" applyAlignment="1" applyProtection="1">
      <alignment horizontal="right" vertical="center"/>
      <protection hidden="1"/>
    </xf>
    <xf numFmtId="0" fontId="163" fillId="25" borderId="0" xfId="0" applyFont="1" applyFill="1" applyBorder="1" applyAlignment="1" applyProtection="1">
      <alignment horizontal="left"/>
      <protection hidden="1"/>
    </xf>
    <xf numFmtId="0" fontId="235" fillId="25" borderId="0" xfId="0" applyFont="1" applyFill="1" applyBorder="1" applyAlignment="1" applyProtection="1">
      <alignment horizontal="center" vertical="center"/>
      <protection hidden="1"/>
    </xf>
    <xf numFmtId="0" fontId="88" fillId="25" borderId="31" xfId="0" applyFont="1" applyFill="1" applyBorder="1" applyAlignment="1" applyProtection="1">
      <alignment horizontal="center" vertical="center"/>
      <protection hidden="1"/>
    </xf>
    <xf numFmtId="41" fontId="88" fillId="25" borderId="0" xfId="0" applyNumberFormat="1" applyFont="1" applyFill="1" applyBorder="1" applyAlignment="1" applyProtection="1">
      <alignment horizontal="left" vertical="center" shrinkToFit="1"/>
      <protection hidden="1"/>
    </xf>
    <xf numFmtId="41" fontId="88" fillId="25" borderId="0" xfId="0" quotePrefix="1" applyNumberFormat="1" applyFont="1" applyFill="1" applyBorder="1" applyAlignment="1" applyProtection="1">
      <alignment horizontal="left" vertical="center" shrinkToFit="1"/>
      <protection hidden="1"/>
    </xf>
    <xf numFmtId="0" fontId="163" fillId="25" borderId="0" xfId="0" applyFont="1" applyFill="1" applyBorder="1" applyAlignment="1" applyProtection="1">
      <alignment horizontal="center" vertical="center"/>
      <protection hidden="1"/>
    </xf>
    <xf numFmtId="49" fontId="88" fillId="25" borderId="0" xfId="0" applyNumberFormat="1" applyFont="1" applyFill="1" applyAlignment="1" applyProtection="1">
      <alignment horizontal="center" vertical="center"/>
      <protection hidden="1"/>
    </xf>
    <xf numFmtId="49" fontId="228" fillId="25" borderId="0" xfId="0" applyNumberFormat="1" applyFont="1" applyFill="1" applyAlignment="1" applyProtection="1">
      <alignment horizontal="center" vertical="center"/>
      <protection hidden="1"/>
    </xf>
    <xf numFmtId="0" fontId="229" fillId="25" borderId="0" xfId="0" applyFont="1" applyFill="1" applyAlignment="1" applyProtection="1">
      <alignment horizontal="center" vertical="center"/>
      <protection hidden="1"/>
    </xf>
    <xf numFmtId="0" fontId="228" fillId="25" borderId="0" xfId="0" applyFont="1" applyFill="1" applyAlignment="1" applyProtection="1">
      <alignment horizontal="center" vertical="center"/>
      <protection hidden="1"/>
    </xf>
    <xf numFmtId="0" fontId="229" fillId="25" borderId="0" xfId="0" applyFont="1" applyFill="1" applyBorder="1" applyAlignment="1" applyProtection="1">
      <alignment horizontal="center" vertical="center"/>
      <protection hidden="1"/>
    </xf>
    <xf numFmtId="179" fontId="88" fillId="16" borderId="0" xfId="0" applyNumberFormat="1" applyFont="1" applyFill="1" applyBorder="1" applyAlignment="1" applyProtection="1">
      <alignment horizontal="left" vertical="center"/>
      <protection hidden="1"/>
    </xf>
    <xf numFmtId="179" fontId="88" fillId="16" borderId="0" xfId="0" applyNumberFormat="1" applyFont="1" applyFill="1" applyBorder="1" applyAlignment="1" applyProtection="1">
      <alignment horizontal="right" vertical="center"/>
      <protection hidden="1"/>
    </xf>
    <xf numFmtId="180" fontId="88" fillId="16" borderId="60" xfId="0" applyNumberFormat="1" applyFont="1" applyFill="1" applyBorder="1" applyAlignment="1" applyProtection="1">
      <alignment horizontal="right" vertical="center" wrapText="1"/>
      <protection hidden="1"/>
    </xf>
    <xf numFmtId="41" fontId="88" fillId="16" borderId="0" xfId="0" applyNumberFormat="1" applyFont="1" applyFill="1" applyBorder="1" applyAlignment="1" applyProtection="1">
      <alignment vertical="center" shrinkToFit="1"/>
      <protection hidden="1"/>
    </xf>
    <xf numFmtId="41" fontId="88" fillId="16" borderId="0" xfId="0" applyNumberFormat="1" applyFont="1" applyFill="1" applyBorder="1" applyAlignment="1" applyProtection="1">
      <alignment horizontal="right" vertical="center" shrinkToFit="1"/>
      <protection hidden="1"/>
    </xf>
    <xf numFmtId="41" fontId="88" fillId="16" borderId="0" xfId="0" applyNumberFormat="1" applyFont="1" applyFill="1" applyBorder="1" applyAlignment="1" applyProtection="1">
      <alignment vertical="center"/>
      <protection hidden="1"/>
    </xf>
    <xf numFmtId="41" fontId="227" fillId="16" borderId="0" xfId="0" applyNumberFormat="1" applyFont="1" applyFill="1" applyBorder="1" applyAlignment="1" applyProtection="1">
      <alignment vertical="center" shrinkToFit="1"/>
      <protection hidden="1"/>
    </xf>
    <xf numFmtId="41" fontId="227" fillId="16" borderId="0" xfId="0" applyNumberFormat="1" applyFont="1" applyFill="1" applyBorder="1" applyAlignment="1" applyProtection="1">
      <alignment horizontal="right" vertical="center" shrinkToFit="1"/>
      <protection hidden="1"/>
    </xf>
    <xf numFmtId="41" fontId="227" fillId="16" borderId="0" xfId="0" applyNumberFormat="1" applyFont="1" applyFill="1" applyBorder="1" applyAlignment="1" applyProtection="1">
      <alignment vertical="center"/>
      <protection hidden="1"/>
    </xf>
    <xf numFmtId="41" fontId="88" fillId="16" borderId="0" xfId="0" applyNumberFormat="1" applyFont="1" applyFill="1" applyAlignment="1" applyProtection="1">
      <alignment vertical="center" shrinkToFit="1"/>
      <protection hidden="1"/>
    </xf>
    <xf numFmtId="41" fontId="88" fillId="16" borderId="0" xfId="0" applyNumberFormat="1" applyFont="1" applyFill="1" applyAlignment="1" applyProtection="1">
      <alignment vertical="center"/>
      <protection hidden="1"/>
    </xf>
    <xf numFmtId="213" fontId="88" fillId="16" borderId="18" xfId="0" applyNumberFormat="1" applyFont="1" applyFill="1" applyBorder="1" applyAlignment="1" applyProtection="1">
      <alignment horizontal="left" vertical="center"/>
      <protection hidden="1"/>
    </xf>
    <xf numFmtId="41" fontId="88" fillId="16" borderId="0" xfId="0" applyNumberFormat="1" applyFont="1" applyFill="1" applyBorder="1" applyAlignment="1" applyProtection="1">
      <alignment horizontal="left" vertical="center"/>
      <protection hidden="1"/>
    </xf>
    <xf numFmtId="41" fontId="88" fillId="16" borderId="86" xfId="0" applyNumberFormat="1" applyFont="1" applyFill="1" applyBorder="1" applyAlignment="1" applyProtection="1">
      <alignment horizontal="center" vertical="center"/>
      <protection hidden="1"/>
    </xf>
    <xf numFmtId="213" fontId="88" fillId="16" borderId="20" xfId="0" applyNumberFormat="1" applyFont="1" applyFill="1" applyBorder="1" applyAlignment="1" applyProtection="1">
      <alignment horizontal="left" vertical="center"/>
      <protection hidden="1"/>
    </xf>
    <xf numFmtId="180" fontId="163" fillId="16" borderId="0" xfId="0" applyNumberFormat="1" applyFont="1" applyFill="1" applyBorder="1" applyAlignment="1" applyProtection="1">
      <alignment horizontal="left"/>
      <protection hidden="1"/>
    </xf>
    <xf numFmtId="180" fontId="163" fillId="16" borderId="0" xfId="0" applyNumberFormat="1" applyFont="1" applyFill="1" applyAlignment="1" applyProtection="1">
      <alignment horizontal="left"/>
      <protection hidden="1"/>
    </xf>
    <xf numFmtId="180" fontId="163" fillId="16" borderId="0" xfId="0" applyNumberFormat="1" applyFont="1" applyFill="1" applyAlignment="1" applyProtection="1">
      <alignment horizontal="right"/>
      <protection hidden="1"/>
    </xf>
    <xf numFmtId="180" fontId="163" fillId="16" borderId="0" xfId="0" applyNumberFormat="1" applyFont="1" applyFill="1" applyAlignment="1" applyProtection="1">
      <alignment horizontal="left" vertical="center"/>
      <protection hidden="1"/>
    </xf>
    <xf numFmtId="180" fontId="163" fillId="16" borderId="0" xfId="0" applyNumberFormat="1" applyFont="1" applyFill="1" applyAlignment="1" applyProtection="1">
      <alignment horizontal="center" vertical="center"/>
      <protection hidden="1"/>
    </xf>
    <xf numFmtId="180" fontId="163" fillId="16" borderId="0" xfId="0" applyNumberFormat="1" applyFont="1" applyFill="1" applyBorder="1" applyAlignment="1" applyProtection="1">
      <alignment horizontal="center" vertical="center"/>
      <protection hidden="1"/>
    </xf>
    <xf numFmtId="3" fontId="163" fillId="16" borderId="0" xfId="0" applyNumberFormat="1" applyFont="1" applyFill="1" applyBorder="1" applyAlignment="1" applyProtection="1">
      <alignment horizontal="center" vertical="center"/>
      <protection hidden="1"/>
    </xf>
    <xf numFmtId="179" fontId="163" fillId="16" borderId="0" xfId="0" applyNumberFormat="1" applyFont="1" applyFill="1" applyBorder="1" applyAlignment="1" applyProtection="1">
      <alignment horizontal="center" vertical="center"/>
      <protection hidden="1"/>
    </xf>
    <xf numFmtId="3" fontId="88" fillId="16" borderId="0" xfId="0" applyNumberFormat="1" applyFont="1" applyFill="1" applyBorder="1" applyAlignment="1" applyProtection="1">
      <alignment horizontal="center" vertical="center"/>
      <protection hidden="1"/>
    </xf>
    <xf numFmtId="0" fontId="229" fillId="0" borderId="0" xfId="0" applyFont="1" applyProtection="1">
      <protection hidden="1"/>
    </xf>
    <xf numFmtId="180" fontId="229" fillId="16" borderId="0" xfId="0" applyNumberFormat="1" applyFont="1" applyFill="1" applyAlignment="1" applyProtection="1">
      <alignment horizontal="center" vertical="center"/>
      <protection hidden="1"/>
    </xf>
    <xf numFmtId="179" fontId="229" fillId="16" borderId="0" xfId="0" applyNumberFormat="1" applyFont="1" applyFill="1" applyBorder="1" applyAlignment="1" applyProtection="1">
      <alignment horizontal="center" vertical="center"/>
      <protection hidden="1"/>
    </xf>
    <xf numFmtId="0" fontId="228" fillId="16" borderId="0" xfId="0" applyFont="1" applyFill="1" applyBorder="1" applyAlignment="1" applyProtection="1">
      <alignment horizontal="center" vertical="center"/>
      <protection hidden="1"/>
    </xf>
    <xf numFmtId="0" fontId="225" fillId="16" borderId="0" xfId="0" applyFont="1" applyFill="1" applyBorder="1" applyAlignment="1" applyProtection="1">
      <alignment horizontal="left" vertical="center"/>
      <protection hidden="1"/>
    </xf>
    <xf numFmtId="180" fontId="225" fillId="16" borderId="0" xfId="0" applyNumberFormat="1" applyFont="1" applyFill="1" applyBorder="1" applyAlignment="1" applyProtection="1">
      <alignment horizontal="left" vertical="center"/>
      <protection hidden="1"/>
    </xf>
    <xf numFmtId="180" fontId="225" fillId="16" borderId="0" xfId="0" applyNumberFormat="1" applyFont="1" applyFill="1" applyBorder="1" applyAlignment="1" applyProtection="1">
      <alignment horizontal="left" vertical="center" wrapText="1"/>
      <protection hidden="1"/>
    </xf>
    <xf numFmtId="180" fontId="88" fillId="16" borderId="22" xfId="0" applyNumberFormat="1" applyFont="1" applyFill="1" applyBorder="1" applyAlignment="1" applyProtection="1">
      <alignment vertical="center" wrapText="1"/>
      <protection hidden="1"/>
    </xf>
    <xf numFmtId="180" fontId="88" fillId="16" borderId="33" xfId="0" applyNumberFormat="1" applyFont="1" applyFill="1" applyBorder="1" applyAlignment="1" applyProtection="1">
      <alignment vertical="center" wrapText="1"/>
      <protection hidden="1"/>
    </xf>
    <xf numFmtId="180" fontId="88" fillId="16" borderId="53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27" xfId="0" applyNumberFormat="1" applyFont="1" applyFill="1" applyBorder="1" applyAlignment="1" applyProtection="1">
      <alignment vertical="center" wrapText="1"/>
      <protection hidden="1"/>
    </xf>
    <xf numFmtId="180" fontId="88" fillId="16" borderId="34" xfId="0" applyNumberFormat="1" applyFont="1" applyFill="1" applyBorder="1" applyAlignment="1" applyProtection="1">
      <alignment vertical="center" wrapText="1"/>
      <protection hidden="1"/>
    </xf>
    <xf numFmtId="180" fontId="88" fillId="16" borderId="48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64" xfId="0" applyNumberFormat="1" applyFont="1" applyFill="1" applyBorder="1" applyAlignment="1" applyProtection="1">
      <alignment vertical="center" wrapText="1"/>
      <protection hidden="1"/>
    </xf>
    <xf numFmtId="180" fontId="88" fillId="16" borderId="19" xfId="0" quotePrefix="1" applyNumberFormat="1" applyFont="1" applyFill="1" applyBorder="1" applyAlignment="1" applyProtection="1">
      <alignment horizontal="center" vertical="center"/>
      <protection hidden="1"/>
    </xf>
    <xf numFmtId="181" fontId="88" fillId="16" borderId="0" xfId="0" applyNumberFormat="1" applyFont="1" applyFill="1" applyBorder="1" applyAlignment="1" applyProtection="1">
      <alignment horizontal="right" vertical="center"/>
      <protection hidden="1"/>
    </xf>
    <xf numFmtId="211" fontId="88" fillId="16" borderId="0" xfId="0" applyNumberFormat="1" applyFont="1" applyFill="1" applyBorder="1" applyAlignment="1" applyProtection="1">
      <alignment horizontal="right" vertical="center"/>
      <protection hidden="1"/>
    </xf>
    <xf numFmtId="41" fontId="227" fillId="25" borderId="0" xfId="0" applyNumberFormat="1" applyFont="1" applyFill="1" applyBorder="1" applyAlignment="1" applyProtection="1">
      <alignment horizontal="right" vertical="center"/>
      <protection hidden="1"/>
    </xf>
    <xf numFmtId="211" fontId="227" fillId="16" borderId="0" xfId="0" applyNumberFormat="1" applyFont="1" applyFill="1" applyBorder="1" applyAlignment="1" applyProtection="1">
      <alignment horizontal="right" vertical="center"/>
      <protection hidden="1"/>
    </xf>
    <xf numFmtId="0" fontId="88" fillId="16" borderId="0" xfId="0" quotePrefix="1" applyFont="1" applyFill="1" applyBorder="1" applyAlignment="1" applyProtection="1">
      <alignment horizontal="center" vertical="center"/>
      <protection hidden="1"/>
    </xf>
    <xf numFmtId="180" fontId="88" fillId="16" borderId="18" xfId="0" applyNumberFormat="1" applyFont="1" applyFill="1" applyBorder="1" applyAlignment="1" applyProtection="1">
      <alignment horizontal="center" vertical="center"/>
      <protection hidden="1"/>
    </xf>
    <xf numFmtId="41" fontId="88" fillId="16" borderId="21" xfId="0" applyNumberFormat="1" applyFont="1" applyFill="1" applyBorder="1" applyAlignment="1" applyProtection="1">
      <alignment horizontal="right" vertical="center"/>
      <protection hidden="1"/>
    </xf>
    <xf numFmtId="41" fontId="88" fillId="16" borderId="4" xfId="0" applyNumberFormat="1" applyFont="1" applyFill="1" applyBorder="1" applyAlignment="1" applyProtection="1">
      <alignment horizontal="right" vertical="center"/>
      <protection hidden="1"/>
    </xf>
    <xf numFmtId="180" fontId="88" fillId="16" borderId="86" xfId="0" applyNumberFormat="1" applyFont="1" applyFill="1" applyBorder="1" applyAlignment="1" applyProtection="1">
      <alignment horizontal="center" vertical="center"/>
      <protection hidden="1"/>
    </xf>
    <xf numFmtId="180" fontId="227" fillId="16" borderId="0" xfId="0" applyNumberFormat="1" applyFont="1" applyFill="1" applyBorder="1" applyAlignment="1" applyProtection="1">
      <alignment horizontal="center" vertical="center"/>
      <protection hidden="1"/>
    </xf>
    <xf numFmtId="41" fontId="88" fillId="16" borderId="18" xfId="0" applyNumberFormat="1" applyFont="1" applyFill="1" applyBorder="1" applyAlignment="1" applyProtection="1">
      <alignment horizontal="left" vertical="center"/>
      <protection hidden="1"/>
    </xf>
    <xf numFmtId="41" fontId="88" fillId="16" borderId="19" xfId="0" applyNumberFormat="1" applyFont="1" applyFill="1" applyBorder="1" applyAlignment="1" applyProtection="1">
      <alignment horizontal="center" vertical="center"/>
      <protection hidden="1"/>
    </xf>
    <xf numFmtId="180" fontId="88" fillId="25" borderId="0" xfId="382" applyNumberFormat="1" applyFont="1" applyFill="1" applyBorder="1" applyAlignment="1" applyProtection="1">
      <alignment horizontal="left" vertical="center"/>
      <protection hidden="1"/>
    </xf>
    <xf numFmtId="180" fontId="88" fillId="25" borderId="0" xfId="382" applyNumberFormat="1" applyFont="1" applyFill="1" applyBorder="1" applyAlignment="1" applyProtection="1">
      <alignment horizontal="right" vertical="center"/>
      <protection hidden="1"/>
    </xf>
    <xf numFmtId="180" fontId="163" fillId="25" borderId="0" xfId="382" applyNumberFormat="1" applyFont="1" applyFill="1" applyBorder="1" applyAlignment="1" applyProtection="1">
      <alignment horizontal="center" vertical="center"/>
      <protection hidden="1"/>
    </xf>
    <xf numFmtId="41" fontId="163" fillId="25" borderId="0" xfId="382" applyNumberFormat="1" applyFont="1" applyFill="1" applyAlignment="1" applyProtection="1">
      <alignment horizontal="right" vertical="center"/>
      <protection hidden="1"/>
    </xf>
    <xf numFmtId="41" fontId="88" fillId="25" borderId="19" xfId="382" quotePrefix="1" applyNumberFormat="1" applyFont="1" applyFill="1" applyBorder="1" applyAlignment="1" applyProtection="1">
      <alignment horizontal="center" vertical="center"/>
      <protection hidden="1"/>
    </xf>
    <xf numFmtId="41" fontId="88" fillId="25" borderId="0" xfId="382" applyNumberFormat="1" applyFont="1" applyFill="1" applyBorder="1" applyAlignment="1" applyProtection="1">
      <alignment horizontal="center" vertical="center"/>
      <protection hidden="1"/>
    </xf>
    <xf numFmtId="41" fontId="227" fillId="25" borderId="19" xfId="382" quotePrefix="1" applyNumberFormat="1" applyFont="1" applyFill="1" applyBorder="1" applyAlignment="1" applyProtection="1">
      <alignment horizontal="center" vertical="center"/>
      <protection hidden="1"/>
    </xf>
    <xf numFmtId="41" fontId="227" fillId="25" borderId="0" xfId="382" applyNumberFormat="1" applyFont="1" applyFill="1" applyBorder="1" applyAlignment="1" applyProtection="1">
      <alignment horizontal="center" vertical="center"/>
      <protection hidden="1"/>
    </xf>
    <xf numFmtId="41" fontId="88" fillId="25" borderId="18" xfId="382" applyNumberFormat="1" applyFont="1" applyFill="1" applyBorder="1" applyAlignment="1" applyProtection="1">
      <alignment horizontal="center" vertical="center"/>
      <protection hidden="1"/>
    </xf>
    <xf numFmtId="41" fontId="88" fillId="25" borderId="19" xfId="382" applyNumberFormat="1" applyFont="1" applyFill="1" applyBorder="1" applyAlignment="1" applyProtection="1">
      <alignment horizontal="center" vertical="center"/>
      <protection hidden="1"/>
    </xf>
    <xf numFmtId="41" fontId="88" fillId="25" borderId="18" xfId="382" applyNumberFormat="1" applyFont="1" applyFill="1" applyBorder="1" applyAlignment="1" applyProtection="1">
      <alignment vertical="center" shrinkToFit="1"/>
      <protection hidden="1"/>
    </xf>
    <xf numFmtId="41" fontId="237" fillId="25" borderId="0" xfId="382" applyNumberFormat="1" applyFont="1" applyFill="1" applyBorder="1" applyAlignment="1" applyProtection="1">
      <alignment horizontal="center" vertical="center"/>
      <protection hidden="1"/>
    </xf>
    <xf numFmtId="0" fontId="163" fillId="25" borderId="0" xfId="382" applyFont="1" applyFill="1" applyBorder="1" applyAlignment="1" applyProtection="1">
      <alignment horizontal="left"/>
      <protection hidden="1"/>
    </xf>
    <xf numFmtId="3" fontId="163" fillId="25" borderId="0" xfId="382" applyNumberFormat="1" applyFont="1" applyFill="1" applyBorder="1" applyAlignment="1" applyProtection="1">
      <alignment horizontal="left"/>
      <protection hidden="1"/>
    </xf>
    <xf numFmtId="0" fontId="229" fillId="25" borderId="0" xfId="0" applyFont="1" applyFill="1" applyAlignment="1" applyProtection="1">
      <protection hidden="1"/>
    </xf>
    <xf numFmtId="0" fontId="239" fillId="25" borderId="0" xfId="0" applyFont="1" applyFill="1" applyAlignment="1" applyProtection="1">
      <alignment horizontal="right" vertical="center"/>
      <protection hidden="1"/>
    </xf>
    <xf numFmtId="0" fontId="88" fillId="25" borderId="0" xfId="382" applyFont="1" applyFill="1" applyBorder="1" applyAlignment="1" applyProtection="1">
      <alignment horizontal="right"/>
      <protection hidden="1"/>
    </xf>
    <xf numFmtId="3" fontId="163" fillId="25" borderId="0" xfId="382" applyNumberFormat="1" applyFont="1" applyFill="1" applyBorder="1" applyAlignment="1" applyProtection="1">
      <alignment horizontal="right"/>
      <protection hidden="1"/>
    </xf>
    <xf numFmtId="3" fontId="88" fillId="25" borderId="0" xfId="382" applyNumberFormat="1" applyFont="1" applyFill="1" applyBorder="1" applyAlignment="1" applyProtection="1">
      <alignment horizontal="left"/>
      <protection hidden="1"/>
    </xf>
    <xf numFmtId="0" fontId="88" fillId="25" borderId="0" xfId="382" applyFont="1" applyFill="1" applyBorder="1" applyAlignment="1" applyProtection="1">
      <alignment horizontal="left"/>
      <protection hidden="1"/>
    </xf>
    <xf numFmtId="0" fontId="229" fillId="25" borderId="0" xfId="382" applyFont="1" applyFill="1" applyBorder="1" applyAlignment="1" applyProtection="1">
      <alignment horizontal="center" vertical="center"/>
      <protection hidden="1"/>
    </xf>
    <xf numFmtId="0" fontId="228" fillId="25" borderId="0" xfId="382" applyFont="1" applyFill="1" applyBorder="1" applyAlignment="1" applyProtection="1">
      <alignment horizontal="center" vertical="center"/>
      <protection hidden="1"/>
    </xf>
    <xf numFmtId="0" fontId="228" fillId="25" borderId="0" xfId="382" applyFont="1" applyFill="1" applyAlignment="1" applyProtection="1">
      <alignment horizontal="center" vertical="center"/>
      <protection hidden="1"/>
    </xf>
    <xf numFmtId="0" fontId="88" fillId="25" borderId="0" xfId="382" applyNumberFormat="1" applyFont="1" applyFill="1" applyBorder="1" applyAlignment="1" applyProtection="1">
      <alignment horizontal="center" vertical="center"/>
      <protection hidden="1"/>
    </xf>
    <xf numFmtId="0" fontId="88" fillId="25" borderId="0" xfId="382" applyNumberFormat="1" applyFont="1" applyFill="1" applyBorder="1" applyAlignment="1" applyProtection="1">
      <alignment horizontal="right" vertical="center"/>
      <protection hidden="1"/>
    </xf>
    <xf numFmtId="0" fontId="88" fillId="25" borderId="0" xfId="382" applyNumberFormat="1" applyFont="1" applyFill="1" applyBorder="1" applyAlignment="1" applyProtection="1">
      <alignment horizontal="left" vertical="center"/>
      <protection hidden="1"/>
    </xf>
    <xf numFmtId="180" fontId="88" fillId="25" borderId="0" xfId="382" applyNumberFormat="1" applyFont="1" applyFill="1" applyBorder="1" applyAlignment="1" applyProtection="1">
      <alignment horizontal="center" vertical="center"/>
      <protection hidden="1"/>
    </xf>
    <xf numFmtId="41" fontId="88" fillId="25" borderId="19" xfId="382" applyNumberFormat="1" applyFont="1" applyFill="1" applyBorder="1" applyAlignment="1" applyProtection="1">
      <alignment horizontal="right" vertical="center"/>
      <protection hidden="1"/>
    </xf>
    <xf numFmtId="41" fontId="88" fillId="25" borderId="0" xfId="382" applyNumberFormat="1" applyFont="1" applyFill="1" applyBorder="1" applyAlignment="1" applyProtection="1">
      <alignment horizontal="right" vertical="center"/>
      <protection hidden="1"/>
    </xf>
    <xf numFmtId="212" fontId="88" fillId="25" borderId="19" xfId="382" applyNumberFormat="1" applyFont="1" applyFill="1" applyBorder="1" applyAlignment="1" applyProtection="1">
      <alignment horizontal="right" vertical="center"/>
      <protection hidden="1"/>
    </xf>
    <xf numFmtId="212" fontId="88" fillId="25" borderId="0" xfId="382" applyNumberFormat="1" applyFont="1" applyFill="1" applyBorder="1" applyAlignment="1" applyProtection="1">
      <alignment horizontal="right" vertical="center"/>
      <protection hidden="1"/>
    </xf>
    <xf numFmtId="212" fontId="227" fillId="25" borderId="19" xfId="382" applyNumberFormat="1" applyFont="1" applyFill="1" applyBorder="1" applyAlignment="1" applyProtection="1">
      <alignment horizontal="right" vertical="center"/>
      <protection hidden="1"/>
    </xf>
    <xf numFmtId="212" fontId="227" fillId="25" borderId="0" xfId="382" applyNumberFormat="1" applyFont="1" applyFill="1" applyBorder="1" applyAlignment="1" applyProtection="1">
      <alignment horizontal="right" vertical="center"/>
      <protection hidden="1"/>
    </xf>
    <xf numFmtId="41" fontId="227" fillId="25" borderId="0" xfId="382" applyNumberFormat="1" applyFont="1" applyFill="1" applyBorder="1" applyAlignment="1" applyProtection="1">
      <alignment horizontal="right" vertical="center"/>
      <protection hidden="1"/>
    </xf>
    <xf numFmtId="41" fontId="163" fillId="25" borderId="0" xfId="382" applyNumberFormat="1" applyFont="1" applyFill="1" applyBorder="1" applyAlignment="1" applyProtection="1">
      <alignment horizontal="center" vertical="center"/>
      <protection hidden="1"/>
    </xf>
    <xf numFmtId="0" fontId="163" fillId="25" borderId="18" xfId="382" applyNumberFormat="1" applyFont="1" applyFill="1" applyBorder="1" applyAlignment="1" applyProtection="1">
      <alignment horizontal="center" vertical="center"/>
      <protection hidden="1"/>
    </xf>
    <xf numFmtId="41" fontId="88" fillId="25" borderId="0" xfId="382" applyNumberFormat="1" applyFont="1" applyFill="1" applyBorder="1" applyAlignment="1" applyProtection="1">
      <alignment horizontal="right" vertical="center" shrinkToFit="1"/>
      <protection hidden="1"/>
    </xf>
    <xf numFmtId="41" fontId="88" fillId="25" borderId="19" xfId="337" quotePrefix="1" applyNumberFormat="1" applyFont="1" applyFill="1" applyBorder="1" applyAlignment="1" applyProtection="1">
      <alignment horizontal="left" vertical="center"/>
      <protection hidden="1"/>
    </xf>
    <xf numFmtId="0" fontId="88" fillId="25" borderId="0" xfId="382" applyNumberFormat="1" applyFont="1" applyFill="1" applyBorder="1" applyAlignment="1" applyProtection="1">
      <alignment vertical="center" shrinkToFit="1"/>
      <protection hidden="1"/>
    </xf>
    <xf numFmtId="0" fontId="88" fillId="25" borderId="18" xfId="382" applyNumberFormat="1" applyFont="1" applyFill="1" applyBorder="1" applyAlignment="1" applyProtection="1">
      <alignment vertical="center" wrapText="1"/>
      <protection hidden="1"/>
    </xf>
    <xf numFmtId="0" fontId="88" fillId="25" borderId="18" xfId="382" applyNumberFormat="1" applyFont="1" applyFill="1" applyBorder="1" applyAlignment="1" applyProtection="1">
      <alignment horizontal="left" vertical="center" shrinkToFit="1"/>
      <protection hidden="1"/>
    </xf>
    <xf numFmtId="41" fontId="88" fillId="25" borderId="19" xfId="382" applyNumberFormat="1" applyFont="1" applyFill="1" applyBorder="1" applyAlignment="1" applyProtection="1">
      <alignment horizontal="left" vertical="center" wrapText="1"/>
      <protection hidden="1"/>
    </xf>
    <xf numFmtId="0" fontId="88" fillId="25" borderId="18" xfId="382" applyNumberFormat="1" applyFont="1" applyFill="1" applyBorder="1" applyAlignment="1" applyProtection="1">
      <alignment vertical="center" shrinkToFit="1"/>
      <protection hidden="1"/>
    </xf>
    <xf numFmtId="41" fontId="88" fillId="25" borderId="0" xfId="382" applyNumberFormat="1" applyFont="1" applyFill="1" applyBorder="1" applyAlignment="1" applyProtection="1">
      <alignment horizontal="left" vertical="center" wrapText="1"/>
      <protection hidden="1"/>
    </xf>
    <xf numFmtId="41" fontId="163" fillId="25" borderId="0" xfId="382" applyNumberFormat="1" applyFont="1" applyFill="1" applyBorder="1" applyAlignment="1" applyProtection="1">
      <alignment horizontal="right" vertical="center"/>
      <protection hidden="1"/>
    </xf>
    <xf numFmtId="0" fontId="163" fillId="25" borderId="18" xfId="382" applyNumberFormat="1" applyFont="1" applyFill="1" applyBorder="1" applyAlignment="1" applyProtection="1">
      <alignment vertical="center" wrapText="1"/>
      <protection hidden="1"/>
    </xf>
    <xf numFmtId="0" fontId="163" fillId="25" borderId="0" xfId="382" applyNumberFormat="1" applyFont="1" applyFill="1" applyBorder="1" applyAlignment="1" applyProtection="1">
      <alignment vertical="center" wrapText="1"/>
      <protection hidden="1"/>
    </xf>
    <xf numFmtId="41" fontId="88" fillId="25" borderId="0" xfId="382" quotePrefix="1" applyNumberFormat="1" applyFont="1" applyFill="1" applyAlignment="1" applyProtection="1">
      <alignment horizontal="right" vertical="center"/>
      <protection hidden="1"/>
    </xf>
    <xf numFmtId="182" fontId="88" fillId="25" borderId="0" xfId="382" applyNumberFormat="1" applyFont="1" applyFill="1" applyAlignment="1" applyProtection="1">
      <alignment horizontal="right" vertical="center"/>
      <protection hidden="1"/>
    </xf>
    <xf numFmtId="0" fontId="163" fillId="25" borderId="0" xfId="382" applyNumberFormat="1" applyFont="1" applyFill="1" applyBorder="1" applyAlignment="1" applyProtection="1">
      <alignment vertical="center" wrapText="1" shrinkToFit="1"/>
      <protection hidden="1"/>
    </xf>
    <xf numFmtId="0" fontId="88" fillId="25" borderId="86" xfId="382" applyNumberFormat="1" applyFont="1" applyFill="1" applyBorder="1" applyAlignment="1" applyProtection="1">
      <alignment vertical="center" shrinkToFit="1"/>
      <protection hidden="1"/>
    </xf>
    <xf numFmtId="41" fontId="88" fillId="25" borderId="86" xfId="382" applyNumberFormat="1" applyFont="1" applyFill="1" applyBorder="1" applyAlignment="1" applyProtection="1">
      <alignment horizontal="left" vertical="center" wrapText="1"/>
      <protection hidden="1"/>
    </xf>
    <xf numFmtId="3" fontId="88" fillId="25" borderId="0" xfId="382" applyNumberFormat="1" applyFont="1" applyFill="1" applyBorder="1" applyAlignment="1" applyProtection="1">
      <alignment horizontal="center" vertical="center"/>
      <protection hidden="1"/>
    </xf>
    <xf numFmtId="0" fontId="88" fillId="25" borderId="32" xfId="382" applyFont="1" applyFill="1" applyBorder="1" applyAlignment="1" applyProtection="1">
      <alignment horizontal="left" vertical="center"/>
      <protection hidden="1"/>
    </xf>
    <xf numFmtId="41" fontId="227" fillId="25" borderId="0" xfId="382" applyNumberFormat="1" applyFont="1" applyFill="1" applyBorder="1" applyAlignment="1" applyProtection="1">
      <alignment horizontal="right" vertical="center" shrinkToFit="1"/>
      <protection hidden="1"/>
    </xf>
    <xf numFmtId="41" fontId="88" fillId="25" borderId="0" xfId="382" applyNumberFormat="1" applyFont="1" applyFill="1" applyBorder="1" applyAlignment="1" applyProtection="1">
      <alignment vertical="center" wrapText="1"/>
      <protection hidden="1"/>
    </xf>
    <xf numFmtId="41" fontId="88" fillId="25" borderId="0" xfId="382" applyNumberFormat="1" applyFont="1" applyFill="1" applyBorder="1" applyAlignment="1" applyProtection="1">
      <alignment vertical="center" shrinkToFit="1"/>
      <protection hidden="1"/>
    </xf>
    <xf numFmtId="0" fontId="163" fillId="25" borderId="0" xfId="382" applyFont="1" applyFill="1" applyBorder="1" applyAlignment="1" applyProtection="1">
      <alignment horizontal="left" vertical="center"/>
      <protection hidden="1"/>
    </xf>
    <xf numFmtId="3" fontId="163" fillId="25" borderId="0" xfId="382" applyNumberFormat="1" applyFont="1" applyFill="1" applyBorder="1" applyAlignment="1" applyProtection="1">
      <alignment horizontal="left" vertical="center"/>
      <protection hidden="1"/>
    </xf>
    <xf numFmtId="3" fontId="163" fillId="25" borderId="0" xfId="382" applyNumberFormat="1" applyFont="1" applyFill="1" applyBorder="1" applyAlignment="1" applyProtection="1">
      <alignment horizontal="right" vertical="center"/>
      <protection hidden="1"/>
    </xf>
    <xf numFmtId="0" fontId="88" fillId="25" borderId="0" xfId="382" applyFont="1" applyFill="1" applyAlignment="1" applyProtection="1">
      <alignment horizontal="center" vertical="center"/>
      <protection hidden="1"/>
    </xf>
    <xf numFmtId="41" fontId="88" fillId="16" borderId="18" xfId="336" applyNumberFormat="1" applyFont="1" applyFill="1" applyBorder="1" applyAlignment="1" applyProtection="1">
      <alignment horizontal="center" vertical="center"/>
      <protection hidden="1"/>
    </xf>
    <xf numFmtId="180" fontId="163" fillId="16" borderId="26" xfId="0" applyNumberFormat="1" applyFont="1" applyFill="1" applyBorder="1" applyAlignment="1" applyProtection="1">
      <alignment horizontal="center"/>
      <protection hidden="1"/>
    </xf>
    <xf numFmtId="180" fontId="163" fillId="16" borderId="0" xfId="0" applyNumberFormat="1" applyFont="1" applyFill="1" applyAlignment="1" applyProtection="1">
      <alignment horizontal="center"/>
      <protection hidden="1"/>
    </xf>
    <xf numFmtId="180" fontId="163" fillId="16" borderId="0" xfId="0" applyNumberFormat="1" applyFont="1" applyFill="1" applyBorder="1" applyAlignment="1" applyProtection="1">
      <alignment horizontal="center"/>
      <protection hidden="1"/>
    </xf>
    <xf numFmtId="180" fontId="163" fillId="16" borderId="0" xfId="0" applyNumberFormat="1" applyFont="1" applyFill="1" applyBorder="1" applyAlignment="1" applyProtection="1">
      <alignment horizontal="left" vertical="center"/>
      <protection hidden="1"/>
    </xf>
    <xf numFmtId="41" fontId="88" fillId="25" borderId="19" xfId="0" applyNumberFormat="1" applyFont="1" applyFill="1" applyBorder="1" applyAlignment="1" applyProtection="1">
      <alignment horizontal="center" vertical="center"/>
      <protection hidden="1"/>
    </xf>
    <xf numFmtId="41" fontId="88" fillId="25" borderId="18" xfId="336" applyNumberFormat="1" applyFont="1" applyFill="1" applyBorder="1" applyAlignment="1" applyProtection="1">
      <alignment horizontal="center" vertical="center"/>
      <protection hidden="1"/>
    </xf>
    <xf numFmtId="0" fontId="88" fillId="25" borderId="18" xfId="0" applyNumberFormat="1" applyFont="1" applyFill="1" applyBorder="1" applyAlignment="1" applyProtection="1">
      <alignment horizontal="left" vertical="center"/>
      <protection hidden="1"/>
    </xf>
    <xf numFmtId="41" fontId="88" fillId="25" borderId="20" xfId="0" applyNumberFormat="1" applyFont="1" applyFill="1" applyBorder="1" applyAlignment="1" applyProtection="1">
      <alignment horizontal="center" vertical="center"/>
      <protection hidden="1"/>
    </xf>
    <xf numFmtId="41" fontId="88" fillId="25" borderId="86" xfId="0" applyNumberFormat="1" applyFont="1" applyFill="1" applyBorder="1" applyAlignment="1" applyProtection="1">
      <alignment horizontal="left" vertical="center"/>
      <protection hidden="1"/>
    </xf>
    <xf numFmtId="41" fontId="88" fillId="25" borderId="86" xfId="0" applyNumberFormat="1" applyFont="1" applyFill="1" applyBorder="1" applyAlignment="1" applyProtection="1">
      <alignment horizontal="center" vertical="center"/>
      <protection hidden="1"/>
    </xf>
    <xf numFmtId="0" fontId="88" fillId="25" borderId="20" xfId="0" applyNumberFormat="1" applyFont="1" applyFill="1" applyBorder="1" applyAlignment="1" applyProtection="1">
      <alignment horizontal="left" vertical="center"/>
      <protection hidden="1"/>
    </xf>
    <xf numFmtId="0" fontId="163" fillId="25" borderId="26" xfId="0" applyFont="1" applyFill="1" applyBorder="1" applyAlignment="1" applyProtection="1">
      <alignment horizontal="left"/>
      <protection hidden="1"/>
    </xf>
    <xf numFmtId="0" fontId="163" fillId="25" borderId="0" xfId="0" applyFont="1" applyFill="1" applyAlignment="1" applyProtection="1">
      <alignment horizontal="left"/>
      <protection hidden="1"/>
    </xf>
    <xf numFmtId="0" fontId="163" fillId="25" borderId="0" xfId="0" applyFont="1" applyFill="1" applyAlignment="1" applyProtection="1">
      <alignment horizontal="center" vertical="center"/>
      <protection hidden="1"/>
    </xf>
    <xf numFmtId="0" fontId="163" fillId="25" borderId="0" xfId="0" applyFont="1" applyFill="1" applyBorder="1" applyAlignment="1" applyProtection="1">
      <alignment horizontal="left" vertical="center"/>
      <protection hidden="1"/>
    </xf>
    <xf numFmtId="0" fontId="228" fillId="25" borderId="0" xfId="0" applyFont="1" applyFill="1" applyBorder="1" applyAlignment="1" applyProtection="1">
      <alignment horizontal="center" vertical="center"/>
      <protection hidden="1"/>
    </xf>
    <xf numFmtId="180" fontId="236" fillId="25" borderId="0" xfId="0" applyNumberFormat="1" applyFont="1" applyFill="1" applyBorder="1" applyAlignment="1" applyProtection="1">
      <alignment horizontal="center" vertical="center"/>
      <protection hidden="1"/>
    </xf>
    <xf numFmtId="180" fontId="163" fillId="25" borderId="26" xfId="0" applyNumberFormat="1" applyFont="1" applyFill="1" applyBorder="1" applyAlignment="1" applyProtection="1">
      <alignment horizontal="left"/>
      <protection hidden="1"/>
    </xf>
    <xf numFmtId="0" fontId="163" fillId="25" borderId="26" xfId="0" applyFont="1" applyFill="1" applyBorder="1" applyAlignment="1" applyProtection="1">
      <alignment horizontal="right"/>
      <protection hidden="1"/>
    </xf>
    <xf numFmtId="180" fontId="163" fillId="25" borderId="0" xfId="0" applyNumberFormat="1" applyFont="1" applyFill="1" applyAlignment="1" applyProtection="1">
      <alignment horizontal="right"/>
      <protection hidden="1"/>
    </xf>
    <xf numFmtId="180" fontId="163" fillId="25" borderId="0" xfId="0" applyNumberFormat="1" applyFont="1" applyFill="1" applyAlignment="1" applyProtection="1">
      <alignment horizontal="center"/>
      <protection hidden="1"/>
    </xf>
    <xf numFmtId="180" fontId="163" fillId="25" borderId="0" xfId="0" applyNumberFormat="1" applyFont="1" applyFill="1" applyAlignment="1" applyProtection="1">
      <alignment horizontal="center" vertical="center"/>
      <protection hidden="1"/>
    </xf>
    <xf numFmtId="180" fontId="163" fillId="25" borderId="0" xfId="0" applyNumberFormat="1" applyFont="1" applyFill="1" applyAlignment="1" applyProtection="1">
      <alignment horizontal="left" vertical="center"/>
      <protection hidden="1"/>
    </xf>
    <xf numFmtId="180" fontId="228" fillId="25" borderId="0" xfId="0" applyNumberFormat="1" applyFont="1" applyFill="1" applyAlignment="1" applyProtection="1">
      <alignment horizontal="center" vertical="center"/>
      <protection hidden="1"/>
    </xf>
    <xf numFmtId="180" fontId="229" fillId="25" borderId="0" xfId="0" applyNumberFormat="1" applyFont="1" applyFill="1" applyAlignment="1" applyProtection="1">
      <alignment horizontal="center" vertical="center"/>
      <protection hidden="1"/>
    </xf>
    <xf numFmtId="41" fontId="88" fillId="16" borderId="86" xfId="0" applyNumberFormat="1" applyFont="1" applyFill="1" applyBorder="1" applyAlignment="1" applyProtection="1">
      <alignment horizontal="left" vertical="center"/>
      <protection hidden="1"/>
    </xf>
    <xf numFmtId="180" fontId="225" fillId="16" borderId="0" xfId="0" applyNumberFormat="1" applyFont="1" applyFill="1" applyBorder="1" applyAlignment="1" applyProtection="1">
      <alignment horizontal="center" vertical="center"/>
      <protection hidden="1"/>
    </xf>
    <xf numFmtId="180" fontId="88" fillId="16" borderId="0" xfId="337" applyNumberFormat="1" applyFont="1" applyFill="1" applyBorder="1" applyAlignment="1" applyProtection="1">
      <alignment horizontal="center" vertical="center"/>
      <protection hidden="1"/>
    </xf>
    <xf numFmtId="41" fontId="88" fillId="26" borderId="0" xfId="0" applyNumberFormat="1" applyFont="1" applyFill="1" applyAlignment="1" applyProtection="1">
      <alignment horizontal="right" vertical="center"/>
      <protection hidden="1"/>
    </xf>
    <xf numFmtId="41" fontId="88" fillId="16" borderId="20" xfId="0" applyNumberFormat="1" applyFont="1" applyFill="1" applyBorder="1" applyAlignment="1" applyProtection="1">
      <alignment horizontal="left" vertical="center"/>
      <protection hidden="1"/>
    </xf>
    <xf numFmtId="41" fontId="88" fillId="16" borderId="18" xfId="0" applyNumberFormat="1" applyFont="1" applyFill="1" applyBorder="1" applyAlignment="1" applyProtection="1">
      <alignment horizontal="right" vertical="center"/>
      <protection hidden="1"/>
    </xf>
    <xf numFmtId="41" fontId="227" fillId="16" borderId="18" xfId="0" applyNumberFormat="1" applyFont="1" applyFill="1" applyBorder="1" applyAlignment="1" applyProtection="1">
      <alignment horizontal="right" vertical="center"/>
      <protection hidden="1"/>
    </xf>
    <xf numFmtId="41" fontId="88" fillId="16" borderId="18" xfId="0" applyNumberFormat="1" applyFont="1" applyFill="1" applyBorder="1" applyAlignment="1" applyProtection="1">
      <alignment horizontal="left" vertical="center" shrinkToFit="1"/>
      <protection hidden="1"/>
    </xf>
    <xf numFmtId="41" fontId="88" fillId="16" borderId="20" xfId="0" applyNumberFormat="1" applyFont="1" applyFill="1" applyBorder="1" applyAlignment="1" applyProtection="1">
      <alignment horizontal="left" vertical="center" shrinkToFit="1"/>
      <protection hidden="1"/>
    </xf>
    <xf numFmtId="180" fontId="88" fillId="25" borderId="0" xfId="383" applyNumberFormat="1" applyFont="1" applyFill="1" applyBorder="1" applyAlignment="1" applyProtection="1">
      <alignment horizontal="left" vertical="center"/>
      <protection hidden="1"/>
    </xf>
    <xf numFmtId="180" fontId="88" fillId="25" borderId="0" xfId="383" applyNumberFormat="1" applyFont="1" applyFill="1" applyAlignment="1" applyProtection="1">
      <alignment horizontal="center" vertical="center"/>
      <protection hidden="1"/>
    </xf>
    <xf numFmtId="180" fontId="88" fillId="25" borderId="0" xfId="383" applyNumberFormat="1" applyFont="1" applyFill="1" applyBorder="1" applyAlignment="1" applyProtection="1">
      <alignment horizontal="center" vertical="center"/>
      <protection hidden="1"/>
    </xf>
    <xf numFmtId="180" fontId="88" fillId="25" borderId="0" xfId="383" applyNumberFormat="1" applyFont="1" applyFill="1" applyBorder="1" applyAlignment="1" applyProtection="1">
      <alignment horizontal="right" vertical="center"/>
      <protection hidden="1"/>
    </xf>
    <xf numFmtId="0" fontId="224" fillId="25" borderId="0" xfId="383" applyFont="1" applyFill="1" applyBorder="1" applyAlignment="1" applyProtection="1">
      <alignment horizontal="center" vertical="center"/>
      <protection hidden="1"/>
    </xf>
    <xf numFmtId="180" fontId="225" fillId="25" borderId="0" xfId="383" applyNumberFormat="1" applyFont="1" applyFill="1" applyAlignment="1" applyProtection="1">
      <alignment horizontal="center" vertical="center"/>
      <protection hidden="1"/>
    </xf>
    <xf numFmtId="180" fontId="225" fillId="25" borderId="0" xfId="383" applyNumberFormat="1" applyFont="1" applyFill="1" applyBorder="1" applyAlignment="1" applyProtection="1">
      <alignment horizontal="center" vertical="center"/>
      <protection hidden="1"/>
    </xf>
    <xf numFmtId="0" fontId="225" fillId="25" borderId="0" xfId="383" applyFont="1" applyFill="1" applyBorder="1" applyAlignment="1" applyProtection="1">
      <alignment horizontal="center" vertical="center"/>
      <protection hidden="1"/>
    </xf>
    <xf numFmtId="180" fontId="88" fillId="25" borderId="18" xfId="383" quotePrefix="1" applyNumberFormat="1" applyFont="1" applyFill="1" applyBorder="1" applyAlignment="1" applyProtection="1">
      <alignment horizontal="center" vertical="center"/>
      <protection hidden="1"/>
    </xf>
    <xf numFmtId="180" fontId="88" fillId="25" borderId="19" xfId="383" quotePrefix="1" applyNumberFormat="1" applyFont="1" applyFill="1" applyBorder="1" applyAlignment="1" applyProtection="1">
      <alignment horizontal="center" vertical="center"/>
      <protection hidden="1"/>
    </xf>
    <xf numFmtId="0" fontId="227" fillId="25" borderId="0" xfId="383" applyFont="1" applyFill="1" applyBorder="1" applyAlignment="1" applyProtection="1">
      <alignment horizontal="center" vertical="center"/>
      <protection hidden="1"/>
    </xf>
    <xf numFmtId="0" fontId="163" fillId="25" borderId="0" xfId="383" applyFont="1" applyFill="1" applyBorder="1" applyAlignment="1" applyProtection="1">
      <alignment horizontal="left"/>
      <protection hidden="1"/>
    </xf>
    <xf numFmtId="0" fontId="163" fillId="25" borderId="0" xfId="386" applyFont="1" applyFill="1" applyBorder="1" applyAlignment="1" applyProtection="1">
      <alignment horizontal="left"/>
      <protection hidden="1"/>
    </xf>
    <xf numFmtId="180" fontId="163" fillId="25" borderId="0" xfId="383" applyNumberFormat="1" applyFont="1" applyFill="1" applyBorder="1" applyAlignment="1" applyProtection="1">
      <alignment horizontal="center"/>
      <protection hidden="1"/>
    </xf>
    <xf numFmtId="0" fontId="163" fillId="25" borderId="0" xfId="383" applyFont="1" applyFill="1" applyBorder="1" applyAlignment="1" applyProtection="1">
      <alignment horizontal="center"/>
      <protection hidden="1"/>
    </xf>
    <xf numFmtId="0" fontId="229" fillId="25" borderId="0" xfId="383" applyFont="1" applyFill="1" applyBorder="1" applyAlignment="1" applyProtection="1">
      <alignment horizontal="center" vertical="center"/>
      <protection hidden="1"/>
    </xf>
    <xf numFmtId="180" fontId="229" fillId="25" borderId="0" xfId="383" applyNumberFormat="1" applyFont="1" applyFill="1" applyAlignment="1" applyProtection="1">
      <alignment horizontal="center" vertical="center"/>
      <protection hidden="1"/>
    </xf>
    <xf numFmtId="180" fontId="228" fillId="25" borderId="0" xfId="383" applyNumberFormat="1" applyFont="1" applyFill="1" applyBorder="1" applyAlignment="1" applyProtection="1">
      <alignment horizontal="center" vertical="center"/>
      <protection hidden="1"/>
    </xf>
    <xf numFmtId="180" fontId="229" fillId="25" borderId="0" xfId="383" applyNumberFormat="1" applyFont="1" applyFill="1" applyBorder="1" applyAlignment="1" applyProtection="1">
      <alignment horizontal="center" vertical="center"/>
      <protection hidden="1"/>
    </xf>
    <xf numFmtId="180" fontId="228" fillId="25" borderId="0" xfId="383" applyNumberFormat="1" applyFont="1" applyFill="1" applyAlignment="1" applyProtection="1">
      <alignment horizontal="center" vertical="center"/>
      <protection hidden="1"/>
    </xf>
    <xf numFmtId="41" fontId="88" fillId="25" borderId="4" xfId="0" applyNumberFormat="1" applyFont="1" applyFill="1" applyBorder="1" applyAlignment="1" applyProtection="1">
      <alignment horizontal="left" vertical="center"/>
      <protection hidden="1"/>
    </xf>
    <xf numFmtId="0" fontId="88" fillId="25" borderId="0" xfId="0" applyFont="1" applyFill="1" applyBorder="1" applyAlignment="1" applyProtection="1">
      <alignment vertical="center"/>
      <protection hidden="1"/>
    </xf>
    <xf numFmtId="0" fontId="231" fillId="25" borderId="0" xfId="0" applyFont="1" applyFill="1" applyBorder="1" applyAlignment="1" applyProtection="1">
      <alignment horizontal="center" vertical="center"/>
      <protection hidden="1"/>
    </xf>
    <xf numFmtId="0" fontId="88" fillId="25" borderId="18" xfId="0" applyFont="1" applyFill="1" applyBorder="1" applyAlignment="1" applyProtection="1">
      <alignment horizontal="center" vertical="center"/>
      <protection hidden="1"/>
    </xf>
    <xf numFmtId="0" fontId="88" fillId="25" borderId="19" xfId="0" applyNumberFormat="1" applyFont="1" applyFill="1" applyBorder="1" applyAlignment="1" applyProtection="1">
      <alignment horizontal="left" vertical="center"/>
      <protection hidden="1"/>
    </xf>
    <xf numFmtId="41" fontId="88" fillId="25" borderId="19" xfId="0" applyNumberFormat="1" applyFont="1" applyFill="1" applyBorder="1" applyAlignment="1" applyProtection="1">
      <alignment horizontal="right" vertical="center"/>
      <protection hidden="1"/>
    </xf>
    <xf numFmtId="179" fontId="88" fillId="25" borderId="20" xfId="0" applyNumberFormat="1" applyFont="1" applyFill="1" applyBorder="1" applyAlignment="1" applyProtection="1">
      <alignment horizontal="center" vertical="center"/>
      <protection hidden="1"/>
    </xf>
    <xf numFmtId="0" fontId="88" fillId="25" borderId="21" xfId="0" applyNumberFormat="1" applyFont="1" applyFill="1" applyBorder="1" applyAlignment="1" applyProtection="1">
      <alignment horizontal="left" vertical="center"/>
      <protection hidden="1"/>
    </xf>
    <xf numFmtId="41" fontId="88" fillId="25" borderId="21" xfId="0" applyNumberFormat="1" applyFont="1" applyFill="1" applyBorder="1" applyAlignment="1" applyProtection="1">
      <alignment horizontal="left" vertical="center"/>
      <protection hidden="1"/>
    </xf>
    <xf numFmtId="41" fontId="233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63" fillId="25" borderId="0" xfId="0" applyFont="1" applyFill="1" applyAlignment="1" applyProtection="1">
      <alignment vertical="center"/>
      <protection hidden="1"/>
    </xf>
    <xf numFmtId="179" fontId="163" fillId="25" borderId="0" xfId="0" applyNumberFormat="1" applyFont="1" applyFill="1" applyAlignment="1" applyProtection="1">
      <alignment horizontal="center" vertical="center"/>
      <protection hidden="1"/>
    </xf>
    <xf numFmtId="0" fontId="88" fillId="25" borderId="0" xfId="382" applyFont="1" applyFill="1" applyBorder="1" applyAlignment="1" applyProtection="1">
      <alignment horizontal="right" vertical="center"/>
      <protection hidden="1"/>
    </xf>
    <xf numFmtId="0" fontId="224" fillId="25" borderId="0" xfId="382" applyFont="1" applyFill="1" applyAlignment="1" applyProtection="1">
      <alignment vertical="center"/>
      <protection hidden="1"/>
    </xf>
    <xf numFmtId="0" fontId="225" fillId="25" borderId="0" xfId="382" applyFont="1" applyFill="1" applyAlignment="1" applyProtection="1">
      <alignment vertical="center"/>
      <protection hidden="1"/>
    </xf>
    <xf numFmtId="179" fontId="88" fillId="25" borderId="18" xfId="0" quotePrefix="1" applyNumberFormat="1" applyFont="1" applyFill="1" applyBorder="1" applyAlignment="1" applyProtection="1">
      <alignment horizontal="center" vertical="center"/>
      <protection hidden="1"/>
    </xf>
    <xf numFmtId="179" fontId="88" fillId="25" borderId="19" xfId="0" quotePrefix="1" applyNumberFormat="1" applyFont="1" applyFill="1" applyBorder="1" applyAlignment="1" applyProtection="1">
      <alignment horizontal="center" vertical="center"/>
      <protection hidden="1"/>
    </xf>
    <xf numFmtId="0" fontId="227" fillId="25" borderId="0" xfId="382" applyFont="1" applyFill="1" applyBorder="1" applyAlignment="1" applyProtection="1">
      <alignment horizontal="center" vertical="center"/>
      <protection hidden="1"/>
    </xf>
    <xf numFmtId="41" fontId="227" fillId="25" borderId="0" xfId="382" applyNumberFormat="1" applyFont="1" applyFill="1" applyAlignment="1" applyProtection="1">
      <alignment horizontal="right" vertical="center"/>
      <protection hidden="1"/>
    </xf>
    <xf numFmtId="179" fontId="88" fillId="25" borderId="19" xfId="0" applyNumberFormat="1" applyFont="1" applyFill="1" applyBorder="1" applyAlignment="1" applyProtection="1">
      <alignment horizontal="center" vertical="center"/>
      <protection hidden="1"/>
    </xf>
    <xf numFmtId="0" fontId="229" fillId="25" borderId="0" xfId="382" applyFont="1" applyFill="1" applyAlignment="1" applyProtection="1">
      <alignment horizontal="center" vertical="center"/>
      <protection hidden="1"/>
    </xf>
    <xf numFmtId="41" fontId="88" fillId="25" borderId="0" xfId="0" applyNumberFormat="1" applyFont="1" applyFill="1" applyBorder="1" applyAlignment="1" applyProtection="1">
      <alignment vertical="center"/>
      <protection hidden="1"/>
    </xf>
    <xf numFmtId="41" fontId="227" fillId="25" borderId="0" xfId="0" applyNumberFormat="1" applyFont="1" applyFill="1" applyBorder="1" applyAlignment="1" applyProtection="1">
      <alignment vertical="center"/>
      <protection hidden="1"/>
    </xf>
    <xf numFmtId="41" fontId="88" fillId="25" borderId="4" xfId="0" applyNumberFormat="1" applyFont="1" applyFill="1" applyBorder="1" applyAlignment="1" applyProtection="1">
      <alignment horizontal="right" vertical="center"/>
      <protection hidden="1"/>
    </xf>
    <xf numFmtId="41" fontId="88" fillId="25" borderId="0" xfId="0" quotePrefix="1" applyNumberFormat="1" applyFont="1" applyFill="1" applyAlignment="1" applyProtection="1">
      <alignment horizontal="right" vertical="center"/>
      <protection hidden="1"/>
    </xf>
    <xf numFmtId="41" fontId="88" fillId="25" borderId="86" xfId="0" quotePrefix="1" applyNumberFormat="1" applyFont="1" applyFill="1" applyBorder="1" applyAlignment="1" applyProtection="1">
      <alignment horizontal="right" vertical="center"/>
      <protection hidden="1"/>
    </xf>
    <xf numFmtId="41" fontId="88" fillId="16" borderId="0" xfId="0" quotePrefix="1" applyNumberFormat="1" applyFont="1" applyFill="1" applyBorder="1" applyAlignment="1" applyProtection="1">
      <alignment horizontal="right" vertical="center"/>
      <protection hidden="1"/>
    </xf>
    <xf numFmtId="41" fontId="88" fillId="16" borderId="0" xfId="0" quotePrefix="1" applyNumberFormat="1" applyFont="1" applyFill="1" applyAlignment="1" applyProtection="1">
      <alignment horizontal="right" vertical="center"/>
      <protection hidden="1"/>
    </xf>
    <xf numFmtId="41" fontId="88" fillId="25" borderId="0" xfId="0" applyNumberFormat="1" applyFont="1" applyFill="1" applyAlignment="1" applyProtection="1">
      <alignment vertical="center" shrinkToFit="1"/>
      <protection hidden="1"/>
    </xf>
    <xf numFmtId="41" fontId="88" fillId="25" borderId="0" xfId="275" applyNumberFormat="1" applyFont="1" applyFill="1" applyBorder="1" applyAlignment="1" applyProtection="1">
      <alignment vertical="center" shrinkToFit="1"/>
      <protection hidden="1"/>
    </xf>
    <xf numFmtId="41" fontId="88" fillId="25" borderId="4" xfId="275" applyNumberFormat="1" applyFont="1" applyFill="1" applyBorder="1" applyAlignment="1" applyProtection="1">
      <alignment vertical="center" shrinkToFit="1"/>
      <protection hidden="1"/>
    </xf>
    <xf numFmtId="41" fontId="88" fillId="16" borderId="86" xfId="0" quotePrefix="1" applyNumberFormat="1" applyFont="1" applyFill="1" applyBorder="1" applyAlignment="1" applyProtection="1">
      <alignment horizontal="right" vertical="center"/>
      <protection hidden="1"/>
    </xf>
    <xf numFmtId="41" fontId="88" fillId="16" borderId="86" xfId="0" applyNumberFormat="1" applyFont="1" applyFill="1" applyBorder="1" applyAlignment="1" applyProtection="1">
      <alignment horizontal="right" vertical="center"/>
      <protection hidden="1"/>
    </xf>
    <xf numFmtId="41" fontId="88" fillId="25" borderId="0" xfId="0" applyNumberFormat="1" applyFont="1" applyFill="1" applyAlignment="1" applyProtection="1">
      <alignment horizontal="right" vertical="center"/>
      <protection locked="0" hidden="1"/>
    </xf>
    <xf numFmtId="218" fontId="88" fillId="25" borderId="0" xfId="0" applyNumberFormat="1" applyFont="1" applyFill="1" applyAlignment="1" applyProtection="1">
      <alignment horizontal="right" vertical="center"/>
      <protection locked="0" hidden="1"/>
    </xf>
    <xf numFmtId="41" fontId="88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88" fillId="25" borderId="0" xfId="382" applyNumberFormat="1" applyFont="1" applyFill="1" applyBorder="1" applyAlignment="1" applyProtection="1">
      <alignment horizontal="right" vertical="center"/>
      <protection locked="0" hidden="1"/>
    </xf>
    <xf numFmtId="41" fontId="88" fillId="16" borderId="0" xfId="0" applyNumberFormat="1" applyFont="1" applyFill="1" applyAlignment="1" applyProtection="1">
      <alignment horizontal="right" vertical="center"/>
      <protection locked="0" hidden="1"/>
    </xf>
    <xf numFmtId="41" fontId="88" fillId="0" borderId="0" xfId="0" applyNumberFormat="1" applyFont="1" applyFill="1" applyAlignment="1" applyProtection="1">
      <alignment horizontal="right" vertical="center"/>
      <protection locked="0" hidden="1"/>
    </xf>
    <xf numFmtId="41" fontId="88" fillId="16" borderId="21" xfId="0" applyNumberFormat="1" applyFont="1" applyFill="1" applyBorder="1" applyAlignment="1" applyProtection="1">
      <alignment horizontal="right" vertical="center"/>
      <protection locked="0" hidden="1"/>
    </xf>
    <xf numFmtId="41" fontId="88" fillId="16" borderId="86" xfId="0" applyNumberFormat="1" applyFont="1" applyFill="1" applyBorder="1" applyAlignment="1" applyProtection="1">
      <alignment horizontal="right" vertical="center"/>
      <protection locked="0" hidden="1"/>
    </xf>
    <xf numFmtId="41" fontId="88" fillId="25" borderId="86" xfId="0" applyNumberFormat="1" applyFont="1" applyFill="1" applyBorder="1" applyAlignment="1" applyProtection="1">
      <alignment horizontal="right" vertical="center"/>
      <protection locked="0" hidden="1"/>
    </xf>
    <xf numFmtId="41" fontId="88" fillId="16" borderId="18" xfId="0" applyNumberFormat="1" applyFont="1" applyFill="1" applyBorder="1" applyAlignment="1" applyProtection="1">
      <alignment horizontal="right" vertical="center"/>
      <protection locked="0" hidden="1"/>
    </xf>
    <xf numFmtId="41" fontId="88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88" fillId="16" borderId="0" xfId="0" quotePrefix="1" applyNumberFormat="1" applyFont="1" applyFill="1" applyAlignment="1" applyProtection="1">
      <alignment horizontal="right" vertical="center"/>
      <protection locked="0" hidden="1"/>
    </xf>
    <xf numFmtId="41" fontId="88" fillId="25" borderId="0" xfId="0" applyNumberFormat="1" applyFont="1" applyFill="1" applyBorder="1" applyAlignment="1" applyProtection="1">
      <alignment horizontal="center" vertical="center"/>
      <protection locked="0" hidden="1"/>
    </xf>
    <xf numFmtId="41" fontId="88" fillId="25" borderId="0" xfId="0" quotePrefix="1" applyNumberFormat="1" applyFont="1" applyFill="1" applyAlignment="1" applyProtection="1">
      <alignment horizontal="right" vertical="center"/>
      <protection locked="0" hidden="1"/>
    </xf>
    <xf numFmtId="41" fontId="88" fillId="25" borderId="18" xfId="0" applyNumberFormat="1" applyFont="1" applyFill="1" applyBorder="1" applyAlignment="1" applyProtection="1">
      <alignment horizontal="center" vertical="center"/>
      <protection locked="0" hidden="1"/>
    </xf>
    <xf numFmtId="178" fontId="88" fillId="25" borderId="0" xfId="275" applyFont="1" applyFill="1" applyBorder="1" applyAlignment="1" applyProtection="1">
      <alignment horizontal="center" vertical="center"/>
      <protection locked="0" hidden="1"/>
    </xf>
    <xf numFmtId="41" fontId="88" fillId="16" borderId="86" xfId="0" quotePrefix="1" applyNumberFormat="1" applyFont="1" applyFill="1" applyBorder="1" applyAlignment="1" applyProtection="1">
      <alignment horizontal="right" vertical="center"/>
      <protection locked="0" hidden="1"/>
    </xf>
    <xf numFmtId="41" fontId="88" fillId="16" borderId="18" xfId="0" quotePrefix="1" applyNumberFormat="1" applyFont="1" applyFill="1" applyBorder="1" applyAlignment="1" applyProtection="1">
      <alignment horizontal="right" vertical="center"/>
      <protection locked="0" hidden="1"/>
    </xf>
    <xf numFmtId="41" fontId="88" fillId="25" borderId="86" xfId="0" quotePrefix="1" applyNumberFormat="1" applyFont="1" applyFill="1" applyBorder="1" applyAlignment="1" applyProtection="1">
      <alignment horizontal="right" vertical="center"/>
      <protection locked="0" hidden="1"/>
    </xf>
    <xf numFmtId="41" fontId="88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88" fillId="25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88" fillId="25" borderId="0" xfId="382" quotePrefix="1" applyNumberFormat="1" applyFont="1" applyFill="1" applyBorder="1" applyAlignment="1" applyProtection="1">
      <alignment horizontal="right" vertical="center"/>
      <protection locked="0" hidden="1"/>
    </xf>
    <xf numFmtId="178" fontId="88" fillId="25" borderId="18" xfId="275" applyFont="1" applyFill="1" applyBorder="1" applyAlignment="1" applyProtection="1">
      <alignment horizontal="center" vertical="center"/>
      <protection locked="0" hidden="1"/>
    </xf>
    <xf numFmtId="178" fontId="88" fillId="25" borderId="0" xfId="275" applyFont="1" applyFill="1" applyBorder="1" applyAlignment="1" applyProtection="1">
      <alignment horizontal="right" vertical="center"/>
      <protection locked="0" hidden="1"/>
    </xf>
    <xf numFmtId="41" fontId="88" fillId="16" borderId="21" xfId="0" applyNumberFormat="1" applyFont="1" applyFill="1" applyBorder="1" applyAlignment="1" applyProtection="1">
      <alignment vertical="center" shrinkToFit="1"/>
      <protection hidden="1"/>
    </xf>
    <xf numFmtId="41" fontId="88" fillId="25" borderId="0" xfId="275" applyNumberFormat="1" applyFont="1" applyFill="1" applyBorder="1" applyAlignment="1" applyProtection="1">
      <alignment vertical="center" shrinkToFit="1"/>
      <protection locked="0" hidden="1"/>
    </xf>
    <xf numFmtId="41" fontId="88" fillId="25" borderId="86" xfId="275" applyNumberFormat="1" applyFont="1" applyFill="1" applyBorder="1" applyAlignment="1" applyProtection="1">
      <alignment vertical="center" shrinkToFit="1"/>
      <protection locked="0" hidden="1"/>
    </xf>
    <xf numFmtId="41" fontId="88" fillId="16" borderId="0" xfId="275" applyNumberFormat="1" applyFont="1" applyFill="1" applyBorder="1" applyAlignment="1" applyProtection="1">
      <alignment vertical="center" shrinkToFit="1"/>
      <protection locked="0" hidden="1"/>
    </xf>
    <xf numFmtId="41" fontId="88" fillId="16" borderId="0" xfId="275" applyNumberFormat="1" applyFont="1" applyFill="1" applyBorder="1" applyAlignment="1" applyProtection="1">
      <alignment vertical="center"/>
      <protection locked="0" hidden="1"/>
    </xf>
    <xf numFmtId="41" fontId="88" fillId="25" borderId="0" xfId="275" applyNumberFormat="1" applyFont="1" applyFill="1" applyBorder="1" applyAlignment="1" applyProtection="1">
      <alignment vertical="center"/>
      <protection locked="0" hidden="1"/>
    </xf>
    <xf numFmtId="41" fontId="88" fillId="25" borderId="86" xfId="275" applyNumberFormat="1" applyFont="1" applyFill="1" applyBorder="1" applyAlignment="1" applyProtection="1">
      <alignment vertical="center"/>
      <protection locked="0" hidden="1"/>
    </xf>
    <xf numFmtId="41" fontId="163" fillId="25" borderId="19" xfId="383" applyNumberFormat="1" applyFont="1" applyFill="1" applyBorder="1" applyAlignment="1" applyProtection="1">
      <alignment horizontal="right" vertical="center"/>
      <protection locked="0" hidden="1"/>
    </xf>
    <xf numFmtId="214" fontId="163" fillId="25" borderId="0" xfId="383" applyNumberFormat="1" applyFont="1" applyFill="1" applyAlignment="1" applyProtection="1">
      <alignment horizontal="right" vertical="center"/>
      <protection locked="0" hidden="1"/>
    </xf>
    <xf numFmtId="41" fontId="163" fillId="25" borderId="0" xfId="383" applyNumberFormat="1" applyFont="1" applyFill="1" applyBorder="1" applyAlignment="1" applyProtection="1">
      <alignment horizontal="right" vertical="center"/>
      <protection locked="0" hidden="1"/>
    </xf>
    <xf numFmtId="178" fontId="88" fillId="25" borderId="0" xfId="275" applyFont="1" applyFill="1" applyAlignment="1" applyProtection="1">
      <alignment vertical="center"/>
      <protection locked="0" hidden="1"/>
    </xf>
    <xf numFmtId="0" fontId="163" fillId="25" borderId="26" xfId="382" applyFont="1" applyFill="1" applyBorder="1" applyAlignment="1" applyProtection="1">
      <alignment horizontal="left" vertical="center"/>
      <protection hidden="1"/>
    </xf>
    <xf numFmtId="3" fontId="163" fillId="25" borderId="26" xfId="382" applyNumberFormat="1" applyFont="1" applyFill="1" applyBorder="1" applyAlignment="1" applyProtection="1">
      <alignment horizontal="left" vertical="center"/>
      <protection hidden="1"/>
    </xf>
    <xf numFmtId="3" fontId="163" fillId="25" borderId="26" xfId="382" applyNumberFormat="1" applyFont="1" applyFill="1" applyBorder="1" applyAlignment="1" applyProtection="1">
      <alignment horizontal="right" vertical="center"/>
      <protection hidden="1"/>
    </xf>
    <xf numFmtId="0" fontId="0" fillId="16" borderId="0" xfId="0" applyFont="1" applyFill="1" applyAlignment="1" applyProtection="1">
      <alignment horizontal="center" vertical="center"/>
      <protection hidden="1"/>
    </xf>
    <xf numFmtId="0" fontId="0" fillId="16" borderId="0" xfId="0" applyFont="1" applyFill="1" applyBorder="1" applyAlignment="1" applyProtection="1">
      <alignment horizontal="center" vertical="center"/>
      <protection hidden="1"/>
    </xf>
    <xf numFmtId="179" fontId="61" fillId="25" borderId="18" xfId="0" applyNumberFormat="1" applyFont="1" applyFill="1" applyBorder="1" applyAlignment="1" applyProtection="1">
      <alignment horizontal="center" vertical="center"/>
      <protection hidden="1"/>
    </xf>
    <xf numFmtId="214" fontId="163" fillId="25" borderId="0" xfId="383" applyNumberFormat="1" applyFont="1" applyFill="1" applyAlignment="1" applyProtection="1">
      <alignment horizontal="right" vertical="center"/>
      <protection hidden="1"/>
    </xf>
    <xf numFmtId="214" fontId="163" fillId="25" borderId="0" xfId="383" applyNumberFormat="1" applyFont="1" applyFill="1" applyBorder="1" applyAlignment="1" applyProtection="1">
      <alignment horizontal="right" vertical="center"/>
      <protection locked="0" hidden="1"/>
    </xf>
    <xf numFmtId="180" fontId="61" fillId="16" borderId="0" xfId="0" applyNumberFormat="1" applyFont="1" applyFill="1" applyBorder="1" applyAlignment="1" applyProtection="1">
      <alignment horizontal="left" vertical="center"/>
      <protection hidden="1"/>
    </xf>
    <xf numFmtId="0" fontId="61" fillId="16" borderId="0" xfId="0" applyFont="1" applyFill="1" applyBorder="1" applyAlignment="1" applyProtection="1">
      <alignment horizontal="center" vertical="center"/>
      <protection hidden="1"/>
    </xf>
    <xf numFmtId="0" fontId="61" fillId="16" borderId="0" xfId="0" applyFont="1" applyFill="1" applyAlignment="1" applyProtection="1">
      <alignment horizontal="center" vertical="center"/>
      <protection hidden="1"/>
    </xf>
    <xf numFmtId="180" fontId="61" fillId="16" borderId="0" xfId="0" applyNumberFormat="1" applyFont="1" applyFill="1" applyBorder="1" applyAlignment="1" applyProtection="1">
      <alignment horizontal="right" vertical="center"/>
      <protection hidden="1"/>
    </xf>
    <xf numFmtId="0" fontId="241" fillId="16" borderId="0" xfId="0" applyFont="1" applyFill="1" applyBorder="1" applyAlignment="1" applyProtection="1">
      <alignment horizontal="center" vertical="center"/>
      <protection hidden="1"/>
    </xf>
    <xf numFmtId="0" fontId="242" fillId="16" borderId="0" xfId="0" applyFont="1" applyFill="1" applyBorder="1" applyAlignment="1" applyProtection="1">
      <alignment horizontal="center" vertical="center"/>
      <protection hidden="1"/>
    </xf>
    <xf numFmtId="0" fontId="242" fillId="16" borderId="0" xfId="0" applyFont="1" applyFill="1" applyAlignment="1" applyProtection="1">
      <alignment horizontal="center" vertical="center"/>
      <protection hidden="1"/>
    </xf>
    <xf numFmtId="0" fontId="61" fillId="16" borderId="0" xfId="0" applyFont="1" applyFill="1" applyBorder="1" applyAlignment="1" applyProtection="1">
      <alignment horizontal="left" vertical="center"/>
      <protection hidden="1"/>
    </xf>
    <xf numFmtId="0" fontId="61" fillId="16" borderId="0" xfId="0" applyFont="1" applyFill="1" applyBorder="1" applyAlignment="1" applyProtection="1">
      <alignment horizontal="right" vertical="center"/>
      <protection hidden="1"/>
    </xf>
    <xf numFmtId="179" fontId="61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61" fillId="16" borderId="0" xfId="0" applyNumberFormat="1" applyFont="1" applyFill="1" applyBorder="1" applyAlignment="1" applyProtection="1">
      <alignment horizontal="right" vertical="center"/>
      <protection hidden="1"/>
    </xf>
    <xf numFmtId="178" fontId="61" fillId="16" borderId="0" xfId="0" applyNumberFormat="1" applyFont="1" applyFill="1" applyBorder="1" applyAlignment="1" applyProtection="1">
      <alignment horizontal="right" vertical="center"/>
      <protection hidden="1"/>
    </xf>
    <xf numFmtId="178" fontId="61" fillId="16" borderId="0" xfId="0" applyNumberFormat="1" applyFont="1" applyFill="1" applyAlignment="1" applyProtection="1">
      <alignment horizontal="right" vertical="center"/>
      <protection hidden="1"/>
    </xf>
    <xf numFmtId="179" fontId="61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61" fillId="16" borderId="0" xfId="0" applyNumberFormat="1" applyFont="1" applyFill="1" applyAlignment="1" applyProtection="1">
      <alignment horizontal="right" vertical="center"/>
      <protection hidden="1"/>
    </xf>
    <xf numFmtId="0" fontId="243" fillId="16" borderId="0" xfId="0" applyFont="1" applyFill="1" applyBorder="1" applyAlignment="1" applyProtection="1">
      <alignment horizontal="center" vertical="center"/>
      <protection hidden="1"/>
    </xf>
    <xf numFmtId="178" fontId="61" fillId="16" borderId="0" xfId="292" applyFont="1" applyFill="1" applyBorder="1" applyAlignment="1" applyProtection="1">
      <alignment horizontal="right" vertical="center"/>
      <protection locked="0" hidden="1"/>
    </xf>
    <xf numFmtId="41" fontId="61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61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61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1" fillId="16" borderId="0" xfId="0" applyNumberFormat="1" applyFont="1" applyFill="1" applyAlignment="1" applyProtection="1">
      <alignment horizontal="right" vertical="center"/>
      <protection locked="0" hidden="1"/>
    </xf>
    <xf numFmtId="41" fontId="61" fillId="16" borderId="0" xfId="0" quotePrefix="1" applyNumberFormat="1" applyFont="1" applyFill="1" applyAlignment="1" applyProtection="1">
      <alignment horizontal="right" vertical="center"/>
      <protection locked="0" hidden="1"/>
    </xf>
    <xf numFmtId="41" fontId="61" fillId="16" borderId="0" xfId="381" applyNumberFormat="1" applyFont="1" applyFill="1" applyAlignment="1" applyProtection="1">
      <alignment horizontal="right" vertical="center"/>
      <protection locked="0" hidden="1"/>
    </xf>
    <xf numFmtId="41" fontId="61" fillId="16" borderId="0" xfId="384" applyNumberFormat="1" applyFont="1" applyFill="1" applyAlignment="1" applyProtection="1">
      <alignment horizontal="right" vertical="center"/>
      <protection locked="0" hidden="1"/>
    </xf>
    <xf numFmtId="41" fontId="61" fillId="16" borderId="0" xfId="384" applyNumberFormat="1" applyFont="1" applyFill="1" applyBorder="1" applyAlignment="1" applyProtection="1">
      <alignment horizontal="right" vertical="center"/>
      <protection locked="0" hidden="1"/>
    </xf>
    <xf numFmtId="41" fontId="61" fillId="16" borderId="0" xfId="384" quotePrefix="1" applyNumberFormat="1" applyFont="1" applyFill="1" applyBorder="1" applyAlignment="1" applyProtection="1">
      <alignment horizontal="right" vertical="center"/>
      <protection locked="0" hidden="1"/>
    </xf>
    <xf numFmtId="178" fontId="61" fillId="16" borderId="0" xfId="292" applyFont="1" applyFill="1" applyAlignment="1" applyProtection="1">
      <alignment horizontal="right" vertical="center"/>
      <protection locked="0" hidden="1"/>
    </xf>
    <xf numFmtId="14" fontId="61" fillId="16" borderId="0" xfId="385" applyNumberFormat="1" applyFont="1" applyFill="1" applyBorder="1" applyAlignment="1" applyProtection="1">
      <alignment horizontal="right" vertical="center"/>
      <protection locked="0" hidden="1"/>
    </xf>
    <xf numFmtId="0" fontId="62" fillId="16" borderId="26" xfId="0" applyFont="1" applyFill="1" applyBorder="1" applyAlignment="1" applyProtection="1">
      <alignment horizontal="left"/>
      <protection hidden="1"/>
    </xf>
    <xf numFmtId="0" fontId="62" fillId="16" borderId="26" xfId="0" applyFont="1" applyFill="1" applyBorder="1" applyAlignment="1" applyProtection="1">
      <alignment horizontal="center"/>
      <protection hidden="1"/>
    </xf>
    <xf numFmtId="0" fontId="62" fillId="16" borderId="26" xfId="0" applyFont="1" applyFill="1" applyBorder="1" applyAlignment="1" applyProtection="1">
      <alignment horizontal="right"/>
      <protection hidden="1"/>
    </xf>
    <xf numFmtId="0" fontId="62" fillId="16" borderId="26" xfId="0" applyNumberFormat="1" applyFont="1" applyFill="1" applyBorder="1" applyAlignment="1" applyProtection="1">
      <alignment horizontal="left"/>
      <protection hidden="1"/>
    </xf>
    <xf numFmtId="0" fontId="62" fillId="16" borderId="0" xfId="0" applyFont="1" applyFill="1" applyBorder="1" applyAlignment="1" applyProtection="1">
      <alignment horizontal="left"/>
      <protection hidden="1"/>
    </xf>
    <xf numFmtId="0" fontId="244" fillId="16" borderId="0" xfId="0" applyFont="1" applyFill="1" applyAlignment="1" applyProtection="1">
      <alignment horizontal="center" vertical="center"/>
      <protection hidden="1"/>
    </xf>
    <xf numFmtId="41" fontId="61" fillId="25" borderId="0" xfId="382" applyNumberFormat="1" applyFont="1" applyFill="1" applyAlignment="1" applyProtection="1">
      <alignment horizontal="right" vertical="center"/>
      <protection locked="0" hidden="1"/>
    </xf>
    <xf numFmtId="41" fontId="61" fillId="25" borderId="19" xfId="0" applyNumberFormat="1" applyFont="1" applyFill="1" applyBorder="1" applyAlignment="1" applyProtection="1">
      <alignment horizontal="left" vertical="center"/>
      <protection hidden="1"/>
    </xf>
    <xf numFmtId="0" fontId="61" fillId="25" borderId="0" xfId="382" applyFont="1" applyFill="1" applyBorder="1" applyAlignment="1" applyProtection="1">
      <alignment horizontal="center" vertical="center"/>
      <protection hidden="1"/>
    </xf>
    <xf numFmtId="0" fontId="229" fillId="25" borderId="0" xfId="0" applyFont="1" applyFill="1" applyAlignment="1" applyProtection="1">
      <alignment horizontal="left" vertical="center"/>
      <protection hidden="1"/>
    </xf>
    <xf numFmtId="0" fontId="163" fillId="25" borderId="0" xfId="0" applyNumberFormat="1" applyFont="1" applyFill="1" applyBorder="1" applyAlignment="1" applyProtection="1">
      <alignment horizontal="left" vertical="center"/>
      <protection hidden="1"/>
    </xf>
    <xf numFmtId="49" fontId="88" fillId="25" borderId="0" xfId="0" applyNumberFormat="1" applyFont="1" applyFill="1" applyAlignment="1" applyProtection="1">
      <alignment horizontal="left" vertical="top"/>
      <protection hidden="1"/>
    </xf>
    <xf numFmtId="0" fontId="88" fillId="25" borderId="0" xfId="0" applyFont="1" applyFill="1" applyAlignment="1" applyProtection="1">
      <alignment horizontal="right" vertical="top"/>
      <protection hidden="1"/>
    </xf>
    <xf numFmtId="180" fontId="88" fillId="25" borderId="0" xfId="383" applyNumberFormat="1" applyFont="1" applyFill="1" applyBorder="1" applyAlignment="1" applyProtection="1">
      <alignment horizontal="left" vertical="top"/>
      <protection hidden="1"/>
    </xf>
    <xf numFmtId="180" fontId="88" fillId="25" borderId="0" xfId="383" applyNumberFormat="1" applyFont="1" applyFill="1" applyAlignment="1" applyProtection="1">
      <alignment horizontal="center" vertical="top"/>
      <protection hidden="1"/>
    </xf>
    <xf numFmtId="180" fontId="88" fillId="25" borderId="0" xfId="383" applyNumberFormat="1" applyFont="1" applyFill="1" applyBorder="1" applyAlignment="1" applyProtection="1">
      <alignment horizontal="center" vertical="top"/>
      <protection hidden="1"/>
    </xf>
    <xf numFmtId="180" fontId="88" fillId="25" borderId="0" xfId="383" applyNumberFormat="1" applyFont="1" applyFill="1" applyBorder="1" applyAlignment="1" applyProtection="1">
      <alignment horizontal="right" vertical="top"/>
      <protection hidden="1"/>
    </xf>
    <xf numFmtId="0" fontId="88" fillId="25" borderId="0" xfId="383" applyFont="1" applyFill="1" applyBorder="1" applyAlignment="1" applyProtection="1">
      <alignment horizontal="center" vertical="top"/>
      <protection hidden="1"/>
    </xf>
    <xf numFmtId="180" fontId="88" fillId="25" borderId="0" xfId="0" applyNumberFormat="1" applyFont="1" applyFill="1" applyAlignment="1" applyProtection="1">
      <alignment horizontal="center" vertical="top"/>
      <protection hidden="1"/>
    </xf>
    <xf numFmtId="180" fontId="88" fillId="25" borderId="0" xfId="0" applyNumberFormat="1" applyFont="1" applyFill="1" applyBorder="1" applyAlignment="1" applyProtection="1">
      <alignment horizontal="center" vertical="top"/>
      <protection hidden="1"/>
    </xf>
    <xf numFmtId="180" fontId="88" fillId="25" borderId="0" xfId="0" applyNumberFormat="1" applyFont="1" applyFill="1" applyBorder="1" applyAlignment="1" applyProtection="1">
      <alignment horizontal="right" vertical="top"/>
      <protection hidden="1"/>
    </xf>
    <xf numFmtId="180" fontId="88" fillId="25" borderId="0" xfId="0" applyNumberFormat="1" applyFont="1" applyFill="1" applyBorder="1" applyAlignment="1" applyProtection="1">
      <alignment horizontal="left" vertical="top"/>
      <protection hidden="1"/>
    </xf>
    <xf numFmtId="0" fontId="88" fillId="25" borderId="0" xfId="0" applyFont="1" applyFill="1" applyBorder="1" applyAlignment="1" applyProtection="1">
      <alignment horizontal="center" vertical="top"/>
      <protection hidden="1"/>
    </xf>
    <xf numFmtId="0" fontId="88" fillId="16" borderId="0" xfId="0" applyFont="1" applyFill="1" applyBorder="1" applyAlignment="1" applyProtection="1">
      <alignment horizontal="center" vertical="top"/>
      <protection hidden="1"/>
    </xf>
    <xf numFmtId="0" fontId="88" fillId="25" borderId="0" xfId="0" applyFont="1" applyFill="1" applyBorder="1" applyAlignment="1" applyProtection="1">
      <alignment horizontal="left" vertical="top"/>
      <protection hidden="1"/>
    </xf>
    <xf numFmtId="180" fontId="88" fillId="25" borderId="0" xfId="382" applyNumberFormat="1" applyFont="1" applyFill="1" applyBorder="1" applyAlignment="1" applyProtection="1">
      <alignment horizontal="left" vertical="top"/>
      <protection hidden="1"/>
    </xf>
    <xf numFmtId="0" fontId="88" fillId="25" borderId="0" xfId="382" applyFont="1" applyFill="1" applyAlignment="1" applyProtection="1">
      <alignment horizontal="center" vertical="top"/>
      <protection hidden="1"/>
    </xf>
    <xf numFmtId="0" fontId="88" fillId="25" borderId="0" xfId="382" applyFont="1" applyFill="1" applyBorder="1" applyAlignment="1" applyProtection="1">
      <alignment horizontal="center" vertical="top"/>
      <protection hidden="1"/>
    </xf>
    <xf numFmtId="180" fontId="88" fillId="25" borderId="0" xfId="382" applyNumberFormat="1" applyFont="1" applyFill="1" applyBorder="1" applyAlignment="1" applyProtection="1">
      <alignment horizontal="right" vertical="top"/>
      <protection hidden="1"/>
    </xf>
    <xf numFmtId="0" fontId="88" fillId="16" borderId="0" xfId="0" applyFont="1" applyFill="1" applyBorder="1" applyAlignment="1" applyProtection="1">
      <alignment horizontal="left" vertical="top"/>
      <protection hidden="1"/>
    </xf>
    <xf numFmtId="180" fontId="88" fillId="16" borderId="0" xfId="0" applyNumberFormat="1" applyFont="1" applyFill="1" applyBorder="1" applyAlignment="1" applyProtection="1">
      <alignment horizontal="left" vertical="top"/>
      <protection hidden="1"/>
    </xf>
    <xf numFmtId="0" fontId="88" fillId="16" borderId="0" xfId="0" applyFont="1" applyFill="1" applyAlignment="1" applyProtection="1">
      <alignment horizontal="center" vertical="top"/>
      <protection hidden="1"/>
    </xf>
    <xf numFmtId="180" fontId="88" fillId="16" borderId="0" xfId="0" applyNumberFormat="1" applyFont="1" applyFill="1" applyBorder="1" applyAlignment="1" applyProtection="1">
      <alignment horizontal="right" vertical="top"/>
      <protection hidden="1"/>
    </xf>
    <xf numFmtId="0" fontId="88" fillId="16" borderId="0" xfId="0" applyFont="1" applyFill="1" applyBorder="1" applyAlignment="1" applyProtection="1">
      <alignment horizontal="right" vertical="top"/>
      <protection hidden="1"/>
    </xf>
    <xf numFmtId="0" fontId="88" fillId="16" borderId="0" xfId="0" applyFont="1" applyFill="1" applyAlignment="1" applyProtection="1">
      <alignment horizontal="left" vertical="top"/>
      <protection hidden="1"/>
    </xf>
    <xf numFmtId="0" fontId="88" fillId="25" borderId="0" xfId="0" applyFont="1" applyFill="1" applyAlignment="1" applyProtection="1">
      <alignment horizontal="center" vertical="top"/>
      <protection hidden="1"/>
    </xf>
    <xf numFmtId="180" fontId="61" fillId="16" borderId="0" xfId="0" applyNumberFormat="1" applyFont="1" applyFill="1" applyBorder="1" applyAlignment="1" applyProtection="1">
      <alignment horizontal="left" vertical="top"/>
      <protection hidden="1"/>
    </xf>
    <xf numFmtId="0" fontId="61" fillId="16" borderId="0" xfId="0" applyFont="1" applyFill="1" applyBorder="1" applyAlignment="1" applyProtection="1">
      <alignment horizontal="center" vertical="top"/>
      <protection hidden="1"/>
    </xf>
    <xf numFmtId="0" fontId="61" fillId="16" borderId="0" xfId="0" applyFont="1" applyFill="1" applyAlignment="1" applyProtection="1">
      <alignment horizontal="center" vertical="top"/>
      <protection hidden="1"/>
    </xf>
    <xf numFmtId="180" fontId="61" fillId="16" borderId="0" xfId="0" applyNumberFormat="1" applyFont="1" applyFill="1" applyBorder="1" applyAlignment="1" applyProtection="1">
      <alignment horizontal="right" vertical="top"/>
      <protection hidden="1"/>
    </xf>
    <xf numFmtId="180" fontId="88" fillId="16" borderId="0" xfId="0" applyNumberFormat="1" applyFont="1" applyFill="1" applyAlignment="1" applyProtection="1">
      <alignment horizontal="center" vertical="top"/>
      <protection hidden="1"/>
    </xf>
    <xf numFmtId="180" fontId="88" fillId="16" borderId="0" xfId="0" applyNumberFormat="1" applyFont="1" applyFill="1" applyBorder="1" applyAlignment="1" applyProtection="1">
      <alignment horizontal="center" vertical="top"/>
      <protection hidden="1"/>
    </xf>
    <xf numFmtId="179" fontId="88" fillId="16" borderId="0" xfId="0" applyNumberFormat="1" applyFont="1" applyFill="1" applyBorder="1" applyAlignment="1" applyProtection="1">
      <alignment horizontal="center" vertical="top"/>
      <protection hidden="1"/>
    </xf>
    <xf numFmtId="0" fontId="88" fillId="25" borderId="0" xfId="382" applyNumberFormat="1" applyFont="1" applyFill="1" applyBorder="1" applyAlignment="1" applyProtection="1">
      <alignment horizontal="center" vertical="top"/>
      <protection hidden="1"/>
    </xf>
    <xf numFmtId="0" fontId="88" fillId="25" borderId="0" xfId="382" applyNumberFormat="1" applyFont="1" applyFill="1" applyBorder="1" applyAlignment="1" applyProtection="1">
      <alignment horizontal="right" vertical="top"/>
      <protection hidden="1"/>
    </xf>
    <xf numFmtId="0" fontId="88" fillId="25" borderId="0" xfId="382" applyNumberFormat="1" applyFont="1" applyFill="1" applyBorder="1" applyAlignment="1" applyProtection="1">
      <alignment horizontal="left" vertical="top"/>
      <protection hidden="1"/>
    </xf>
    <xf numFmtId="250" fontId="163" fillId="25" borderId="0" xfId="382" applyNumberFormat="1" applyFont="1" applyFill="1" applyAlignment="1" applyProtection="1">
      <alignment horizontal="right" vertical="center"/>
      <protection hidden="1"/>
    </xf>
    <xf numFmtId="250" fontId="231" fillId="25" borderId="0" xfId="382" applyNumberFormat="1" applyFont="1" applyFill="1" applyAlignment="1" applyProtection="1">
      <alignment horizontal="right" vertical="center"/>
      <protection hidden="1"/>
    </xf>
    <xf numFmtId="41" fontId="231" fillId="25" borderId="0" xfId="382" applyNumberFormat="1" applyFont="1" applyFill="1" applyAlignment="1" applyProtection="1">
      <alignment horizontal="right" vertical="center"/>
      <protection hidden="1"/>
    </xf>
    <xf numFmtId="250" fontId="234" fillId="25" borderId="0" xfId="382" applyNumberFormat="1" applyFont="1" applyFill="1" applyAlignment="1" applyProtection="1">
      <alignment horizontal="right" vertical="center"/>
      <protection hidden="1"/>
    </xf>
    <xf numFmtId="41" fontId="234" fillId="25" borderId="0" xfId="382" applyNumberFormat="1" applyFont="1" applyFill="1" applyAlignment="1" applyProtection="1">
      <alignment horizontal="right" vertical="center"/>
      <protection hidden="1"/>
    </xf>
    <xf numFmtId="49" fontId="88" fillId="25" borderId="0" xfId="382" applyNumberFormat="1" applyFont="1" applyFill="1" applyBorder="1" applyAlignment="1" applyProtection="1">
      <alignment horizontal="left" vertical="center" shrinkToFit="1"/>
      <protection hidden="1"/>
    </xf>
    <xf numFmtId="49" fontId="88" fillId="25" borderId="18" xfId="382" applyNumberFormat="1" applyFont="1" applyFill="1" applyBorder="1" applyAlignment="1" applyProtection="1">
      <alignment vertical="center" wrapText="1"/>
      <protection hidden="1"/>
    </xf>
    <xf numFmtId="49" fontId="88" fillId="25" borderId="0" xfId="371" applyNumberFormat="1" applyFont="1" applyFill="1" applyAlignment="1" applyProtection="1">
      <alignment vertical="center"/>
      <protection hidden="1"/>
    </xf>
    <xf numFmtId="0" fontId="163" fillId="16" borderId="26" xfId="0" applyFont="1" applyFill="1" applyBorder="1" applyAlignment="1" applyProtection="1">
      <alignment horizontal="right" vertical="center"/>
      <protection hidden="1"/>
    </xf>
    <xf numFmtId="180" fontId="225" fillId="25" borderId="0" xfId="0" applyNumberFormat="1" applyFont="1" applyFill="1" applyAlignment="1" applyProtection="1">
      <alignment horizontal="center" vertical="center"/>
      <protection hidden="1"/>
    </xf>
    <xf numFmtId="0" fontId="225" fillId="25" borderId="0" xfId="0" applyFont="1" applyFill="1" applyAlignment="1" applyProtection="1">
      <alignment horizontal="center" vertical="center"/>
      <protection hidden="1"/>
    </xf>
    <xf numFmtId="41" fontId="227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88" fillId="25" borderId="18" xfId="0" quotePrefix="1" applyNumberFormat="1" applyFont="1" applyFill="1" applyBorder="1" applyAlignment="1" applyProtection="1">
      <alignment horizontal="center" vertical="center"/>
      <protection hidden="1"/>
    </xf>
    <xf numFmtId="180" fontId="88" fillId="16" borderId="19" xfId="0" applyNumberFormat="1" applyFont="1" applyFill="1" applyBorder="1" applyAlignment="1" applyProtection="1">
      <alignment horizontal="center" vertical="center"/>
      <protection hidden="1"/>
    </xf>
    <xf numFmtId="180" fontId="88" fillId="25" borderId="19" xfId="0" applyNumberFormat="1" applyFont="1" applyFill="1" applyBorder="1" applyAlignment="1" applyProtection="1">
      <alignment horizontal="center" vertical="center"/>
      <protection hidden="1"/>
    </xf>
    <xf numFmtId="41" fontId="227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225" fillId="25" borderId="0" xfId="382" applyFont="1" applyFill="1" applyBorder="1" applyAlignment="1" applyProtection="1">
      <alignment horizontal="center" vertical="center"/>
      <protection hidden="1"/>
    </xf>
    <xf numFmtId="41" fontId="227" fillId="25" borderId="18" xfId="382" quotePrefix="1" applyNumberFormat="1" applyFont="1" applyFill="1" applyBorder="1" applyAlignment="1" applyProtection="1">
      <alignment horizontal="center" vertical="center"/>
      <protection hidden="1"/>
    </xf>
    <xf numFmtId="0" fontId="224" fillId="25" borderId="0" xfId="0" applyFont="1" applyFill="1" applyBorder="1" applyAlignment="1" applyProtection="1">
      <alignment horizontal="center" vertical="center"/>
      <protection hidden="1"/>
    </xf>
    <xf numFmtId="180" fontId="88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225" fillId="25" borderId="0" xfId="0" applyFont="1" applyFill="1" applyBorder="1" applyAlignment="1" applyProtection="1">
      <alignment horizontal="center" vertical="center"/>
      <protection hidden="1"/>
    </xf>
    <xf numFmtId="0" fontId="225" fillId="25" borderId="0" xfId="382" applyFont="1" applyFill="1" applyAlignment="1" applyProtection="1">
      <alignment horizontal="center" vertical="center"/>
      <protection hidden="1"/>
    </xf>
    <xf numFmtId="218" fontId="88" fillId="25" borderId="86" xfId="0" applyNumberFormat="1" applyFont="1" applyFill="1" applyBorder="1" applyAlignment="1" applyProtection="1">
      <alignment horizontal="right" vertical="center"/>
      <protection hidden="1"/>
    </xf>
    <xf numFmtId="0" fontId="4" fillId="26" borderId="0" xfId="4205" applyNumberFormat="1" applyFont="1" applyFill="1" applyProtection="1">
      <alignment vertical="center"/>
      <protection hidden="1"/>
    </xf>
    <xf numFmtId="0" fontId="4" fillId="0" borderId="0" xfId="4205" applyNumberFormat="1" applyFont="1" applyProtection="1">
      <alignment vertical="center"/>
      <protection hidden="1"/>
    </xf>
    <xf numFmtId="226" fontId="240" fillId="58" borderId="0" xfId="347" applyNumberFormat="1" applyFont="1" applyFill="1" applyAlignment="1" applyProtection="1">
      <alignment horizontal="right" vertical="center" wrapText="1"/>
      <protection hidden="1"/>
    </xf>
    <xf numFmtId="41" fontId="88" fillId="25" borderId="0" xfId="382" applyNumberFormat="1" applyFont="1" applyFill="1" applyBorder="1" applyAlignment="1" applyProtection="1">
      <alignment horizontal="right" vertical="center" shrinkToFit="1"/>
      <protection locked="0" hidden="1"/>
    </xf>
    <xf numFmtId="41" fontId="227" fillId="25" borderId="0" xfId="382" applyNumberFormat="1" applyFont="1" applyFill="1" applyBorder="1" applyAlignment="1" applyProtection="1">
      <alignment horizontal="right" vertical="center" shrinkToFit="1"/>
      <protection locked="0" hidden="1"/>
    </xf>
    <xf numFmtId="178" fontId="88" fillId="25" borderId="19" xfId="275" applyFont="1" applyFill="1" applyBorder="1" applyAlignment="1" applyProtection="1">
      <alignment horizontal="center" vertical="center"/>
      <protection locked="0" hidden="1"/>
    </xf>
    <xf numFmtId="41" fontId="227" fillId="25" borderId="0" xfId="382" applyNumberFormat="1" applyFont="1" applyFill="1" applyBorder="1" applyAlignment="1" applyProtection="1">
      <alignment horizontal="right" vertical="center"/>
      <protection locked="0" hidden="1"/>
    </xf>
    <xf numFmtId="178" fontId="88" fillId="25" borderId="0" xfId="275" applyFont="1" applyFill="1" applyBorder="1" applyAlignment="1" applyProtection="1">
      <alignment horizontal="right" vertical="center" shrinkToFit="1"/>
      <protection locked="0" hidden="1"/>
    </xf>
    <xf numFmtId="178" fontId="88" fillId="25" borderId="18" xfId="275" applyFont="1" applyFill="1" applyBorder="1" applyAlignment="1" applyProtection="1">
      <alignment horizontal="right" vertical="center" shrinkToFit="1"/>
      <protection locked="0" hidden="1"/>
    </xf>
    <xf numFmtId="250" fontId="88" fillId="25" borderId="0" xfId="275" applyNumberFormat="1" applyFont="1" applyFill="1" applyAlignment="1" applyProtection="1">
      <alignment vertical="center"/>
      <protection locked="0" hidden="1"/>
    </xf>
    <xf numFmtId="250" fontId="88" fillId="25" borderId="19" xfId="275" applyNumberFormat="1" applyFont="1" applyFill="1" applyBorder="1" applyAlignment="1" applyProtection="1">
      <alignment vertical="center"/>
      <protection locked="0" hidden="1"/>
    </xf>
    <xf numFmtId="250" fontId="88" fillId="25" borderId="0" xfId="275" applyNumberFormat="1" applyFont="1" applyFill="1" applyBorder="1" applyAlignment="1" applyProtection="1">
      <alignment vertical="center"/>
      <protection locked="0" hidden="1"/>
    </xf>
    <xf numFmtId="178" fontId="88" fillId="25" borderId="18" xfId="275" applyFont="1" applyFill="1" applyBorder="1" applyAlignment="1" applyProtection="1">
      <alignment vertical="center"/>
      <protection locked="0" hidden="1"/>
    </xf>
    <xf numFmtId="41" fontId="243" fillId="16" borderId="0" xfId="0" applyNumberFormat="1" applyFont="1" applyFill="1" applyAlignment="1" applyProtection="1">
      <alignment horizontal="right" vertical="center"/>
      <protection locked="0" hidden="1"/>
    </xf>
    <xf numFmtId="218" fontId="88" fillId="25" borderId="86" xfId="0" applyNumberFormat="1" applyFont="1" applyFill="1" applyBorder="1" applyAlignment="1" applyProtection="1">
      <alignment horizontal="right" vertical="center"/>
      <protection locked="0" hidden="1"/>
    </xf>
    <xf numFmtId="178" fontId="88" fillId="25" borderId="86" xfId="275" applyFont="1" applyFill="1" applyBorder="1" applyAlignment="1" applyProtection="1">
      <alignment horizontal="center" vertical="center"/>
      <protection locked="0" hidden="1"/>
    </xf>
    <xf numFmtId="250" fontId="88" fillId="25" borderId="86" xfId="275" applyNumberFormat="1" applyFont="1" applyFill="1" applyBorder="1" applyAlignment="1" applyProtection="1">
      <alignment vertical="center"/>
      <protection locked="0" hidden="1"/>
    </xf>
    <xf numFmtId="178" fontId="88" fillId="25" borderId="102" xfId="275" applyFont="1" applyFill="1" applyBorder="1" applyAlignment="1" applyProtection="1">
      <alignment vertical="center"/>
      <protection locked="0" hidden="1"/>
    </xf>
    <xf numFmtId="0" fontId="224" fillId="16" borderId="0" xfId="0" applyFont="1" applyFill="1" applyAlignment="1" applyProtection="1">
      <alignment horizontal="center" vertical="center"/>
      <protection hidden="1"/>
    </xf>
    <xf numFmtId="41" fontId="61" fillId="25" borderId="0" xfId="0" applyNumberFormat="1" applyFont="1" applyFill="1" applyAlignment="1" applyProtection="1">
      <alignment horizontal="right" vertical="center"/>
      <protection locked="0" hidden="1"/>
    </xf>
    <xf numFmtId="0" fontId="61" fillId="25" borderId="0" xfId="0" applyFont="1" applyFill="1" applyAlignment="1" applyProtection="1">
      <alignment horizontal="center" vertical="center"/>
      <protection hidden="1"/>
    </xf>
    <xf numFmtId="41" fontId="88" fillId="25" borderId="86" xfId="0" applyNumberFormat="1" applyFont="1" applyFill="1" applyBorder="1" applyAlignment="1" applyProtection="1">
      <alignment horizontal="left" vertical="center"/>
      <protection locked="0" hidden="1"/>
    </xf>
    <xf numFmtId="41" fontId="88" fillId="16" borderId="102" xfId="0" applyNumberFormat="1" applyFont="1" applyFill="1" applyBorder="1" applyAlignment="1" applyProtection="1">
      <alignment horizontal="right" vertical="center"/>
      <protection locked="0" hidden="1"/>
    </xf>
    <xf numFmtId="41" fontId="88" fillId="25" borderId="102" xfId="0" applyNumberFormat="1" applyFont="1" applyFill="1" applyBorder="1" applyAlignment="1" applyProtection="1">
      <alignment horizontal="center" vertical="center"/>
      <protection locked="0" hidden="1"/>
    </xf>
    <xf numFmtId="41" fontId="88" fillId="16" borderId="102" xfId="0" quotePrefix="1" applyNumberFormat="1" applyFont="1" applyFill="1" applyBorder="1" applyAlignment="1" applyProtection="1">
      <alignment horizontal="right" vertical="center"/>
      <protection locked="0" hidden="1"/>
    </xf>
    <xf numFmtId="41" fontId="88" fillId="25" borderId="102" xfId="0" quotePrefix="1" applyNumberFormat="1" applyFont="1" applyFill="1" applyBorder="1" applyAlignment="1" applyProtection="1">
      <alignment horizontal="right" vertical="center"/>
      <protection locked="0" hidden="1"/>
    </xf>
    <xf numFmtId="41" fontId="88" fillId="16" borderId="86" xfId="275" applyNumberFormat="1" applyFont="1" applyFill="1" applyBorder="1" applyAlignment="1" applyProtection="1">
      <alignment vertical="center" shrinkToFit="1"/>
      <protection locked="0" hidden="1"/>
    </xf>
    <xf numFmtId="41" fontId="88" fillId="16" borderId="86" xfId="275" applyNumberFormat="1" applyFont="1" applyFill="1" applyBorder="1" applyAlignment="1" applyProtection="1">
      <alignment vertical="center"/>
      <protection locked="0" hidden="1"/>
    </xf>
    <xf numFmtId="41" fontId="62" fillId="25" borderId="0" xfId="383" applyNumberFormat="1" applyFont="1" applyFill="1" applyBorder="1" applyAlignment="1" applyProtection="1">
      <alignment horizontal="right" vertical="center"/>
      <protection locked="0" hidden="1"/>
    </xf>
    <xf numFmtId="180" fontId="246" fillId="25" borderId="18" xfId="383" applyNumberFormat="1" applyFont="1" applyFill="1" applyBorder="1" applyAlignment="1" applyProtection="1">
      <alignment horizontal="left" vertical="center" shrinkToFit="1"/>
      <protection hidden="1"/>
    </xf>
    <xf numFmtId="214" fontId="62" fillId="25" borderId="0" xfId="383" applyNumberFormat="1" applyFont="1" applyFill="1" applyBorder="1" applyAlignment="1" applyProtection="1">
      <alignment horizontal="right" vertical="center"/>
      <protection locked="0" hidden="1"/>
    </xf>
    <xf numFmtId="42" fontId="61" fillId="25" borderId="19" xfId="339" applyNumberFormat="1" applyFont="1" applyFill="1" applyBorder="1" applyAlignment="1" applyProtection="1">
      <alignment horizontal="left" vertical="center" shrinkToFit="1"/>
      <protection hidden="1"/>
    </xf>
    <xf numFmtId="180" fontId="61" fillId="25" borderId="18" xfId="383" applyNumberFormat="1" applyFont="1" applyFill="1" applyBorder="1" applyAlignment="1" applyProtection="1">
      <alignment horizontal="left" vertical="center" shrinkToFit="1"/>
      <protection hidden="1"/>
    </xf>
    <xf numFmtId="214" fontId="62" fillId="25" borderId="0" xfId="383" applyNumberFormat="1" applyFont="1" applyFill="1" applyAlignment="1" applyProtection="1">
      <alignment horizontal="right" vertical="center"/>
      <protection locked="0" hidden="1"/>
    </xf>
    <xf numFmtId="215" fontId="61" fillId="25" borderId="19" xfId="339" applyNumberFormat="1" applyFont="1" applyFill="1" applyBorder="1" applyAlignment="1" applyProtection="1">
      <alignment horizontal="left" vertical="center" shrinkToFit="1"/>
      <protection hidden="1"/>
    </xf>
    <xf numFmtId="0" fontId="61" fillId="25" borderId="0" xfId="383" applyFont="1" applyFill="1" applyBorder="1" applyAlignment="1" applyProtection="1">
      <alignment horizontal="center" vertical="center"/>
      <protection hidden="1"/>
    </xf>
    <xf numFmtId="215" fontId="88" fillId="25" borderId="19" xfId="339" applyNumberFormat="1" applyFont="1" applyFill="1" applyBorder="1" applyAlignment="1" applyProtection="1">
      <alignment horizontal="left" vertical="center"/>
      <protection hidden="1"/>
    </xf>
    <xf numFmtId="41" fontId="61" fillId="16" borderId="86" xfId="0" applyNumberFormat="1" applyFont="1" applyFill="1" applyBorder="1" applyAlignment="1" applyProtection="1">
      <alignment horizontal="right" vertical="center"/>
      <protection locked="0" hidden="1"/>
    </xf>
    <xf numFmtId="41" fontId="61" fillId="16" borderId="102" xfId="0" applyNumberFormat="1" applyFont="1" applyFill="1" applyBorder="1" applyAlignment="1" applyProtection="1">
      <alignment horizontal="right" vertical="center"/>
      <protection locked="0" hidden="1"/>
    </xf>
    <xf numFmtId="41" fontId="61" fillId="25" borderId="0" xfId="382" applyNumberFormat="1" applyFont="1" applyFill="1" applyAlignment="1" applyProtection="1">
      <alignment horizontal="right" vertical="center"/>
      <protection hidden="1"/>
    </xf>
    <xf numFmtId="41" fontId="61" fillId="25" borderId="0" xfId="382" applyNumberFormat="1" applyFont="1" applyFill="1" applyBorder="1" applyAlignment="1" applyProtection="1">
      <alignment horizontal="right" vertical="center"/>
      <protection locked="0" hidden="1"/>
    </xf>
    <xf numFmtId="178" fontId="61" fillId="25" borderId="0" xfId="275" applyFont="1" applyFill="1" applyAlignment="1" applyProtection="1">
      <alignment horizontal="right" vertical="center"/>
      <protection locked="0" hidden="1"/>
    </xf>
    <xf numFmtId="41" fontId="61" fillId="25" borderId="86" xfId="382" applyNumberFormat="1" applyFont="1" applyFill="1" applyBorder="1" applyAlignment="1" applyProtection="1">
      <alignment horizontal="right" vertical="center"/>
      <protection hidden="1"/>
    </xf>
    <xf numFmtId="41" fontId="61" fillId="25" borderId="0" xfId="0" applyNumberFormat="1" applyFont="1" applyFill="1" applyBorder="1" applyAlignment="1" applyProtection="1">
      <alignment horizontal="center" vertical="center"/>
      <protection hidden="1"/>
    </xf>
    <xf numFmtId="216" fontId="61" fillId="25" borderId="19" xfId="339" applyNumberFormat="1" applyFont="1" applyFill="1" applyBorder="1" applyAlignment="1" applyProtection="1">
      <alignment horizontal="left" vertical="center" shrinkToFit="1"/>
      <protection hidden="1"/>
    </xf>
    <xf numFmtId="0" fontId="62" fillId="25" borderId="0" xfId="383" applyFont="1" applyFill="1" applyBorder="1" applyAlignment="1" applyProtection="1">
      <alignment horizontal="center"/>
      <protection hidden="1"/>
    </xf>
    <xf numFmtId="0" fontId="61" fillId="25" borderId="0" xfId="0" applyFont="1" applyFill="1" applyBorder="1" applyAlignment="1" applyProtection="1">
      <alignment horizontal="center" vertical="center"/>
      <protection hidden="1"/>
    </xf>
    <xf numFmtId="41" fontId="62" fillId="25" borderId="0" xfId="0" applyNumberFormat="1" applyFont="1" applyFill="1" applyBorder="1" applyAlignment="1" applyProtection="1">
      <alignment horizontal="right" vertical="center"/>
      <protection hidden="1"/>
    </xf>
    <xf numFmtId="179" fontId="61" fillId="25" borderId="0" xfId="0" applyNumberFormat="1" applyFont="1" applyFill="1" applyBorder="1" applyAlignment="1" applyProtection="1">
      <alignment horizontal="center" vertical="center"/>
      <protection hidden="1"/>
    </xf>
    <xf numFmtId="41" fontId="61" fillId="25" borderId="18" xfId="0" applyNumberFormat="1" applyFont="1" applyFill="1" applyBorder="1" applyAlignment="1" applyProtection="1">
      <alignment horizontal="center" vertical="center"/>
      <protection hidden="1"/>
    </xf>
    <xf numFmtId="211" fontId="61" fillId="16" borderId="0" xfId="0" applyNumberFormat="1" applyFont="1" applyFill="1" applyAlignment="1" applyProtection="1">
      <alignment horizontal="right" vertical="center"/>
      <protection hidden="1"/>
    </xf>
    <xf numFmtId="211" fontId="61" fillId="16" borderId="0" xfId="0" applyNumberFormat="1" applyFont="1" applyFill="1" applyBorder="1" applyAlignment="1" applyProtection="1">
      <alignment horizontal="right" vertical="center"/>
      <protection hidden="1"/>
    </xf>
    <xf numFmtId="14" fontId="61" fillId="16" borderId="0" xfId="381" applyNumberFormat="1" applyFont="1" applyFill="1" applyAlignment="1" applyProtection="1">
      <alignment horizontal="right" vertical="center"/>
      <protection locked="0" hidden="1"/>
    </xf>
    <xf numFmtId="0" fontId="62" fillId="25" borderId="0" xfId="0" applyFont="1" applyFill="1" applyBorder="1" applyAlignment="1" applyProtection="1">
      <alignment horizontal="left" vertical="center"/>
      <protection hidden="1"/>
    </xf>
    <xf numFmtId="41" fontId="62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62" fillId="25" borderId="0" xfId="0" quotePrefix="1" applyNumberFormat="1" applyFont="1" applyFill="1" applyBorder="1" applyAlignment="1" applyProtection="1">
      <alignment horizontal="right" vertical="center"/>
      <protection hidden="1"/>
    </xf>
    <xf numFmtId="0" fontId="62" fillId="25" borderId="0" xfId="0" applyFont="1" applyFill="1" applyBorder="1" applyAlignment="1" applyProtection="1">
      <alignment horizontal="right" vertical="center"/>
      <protection hidden="1"/>
    </xf>
    <xf numFmtId="41" fontId="62" fillId="25" borderId="0" xfId="0" applyNumberFormat="1" applyFont="1" applyFill="1" applyBorder="1" applyAlignment="1" applyProtection="1">
      <alignment horizontal="center" vertical="center"/>
      <protection hidden="1"/>
    </xf>
    <xf numFmtId="180" fontId="88" fillId="25" borderId="29" xfId="0" applyNumberFormat="1" applyFont="1" applyFill="1" applyBorder="1" applyAlignment="1" applyProtection="1">
      <alignment vertical="center"/>
      <protection hidden="1"/>
    </xf>
    <xf numFmtId="180" fontId="88" fillId="25" borderId="28" xfId="0" applyNumberFormat="1" applyFont="1" applyFill="1" applyBorder="1" applyAlignment="1" applyProtection="1">
      <alignment vertical="center"/>
      <protection hidden="1"/>
    </xf>
    <xf numFmtId="41" fontId="88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88" fillId="25" borderId="18" xfId="382" applyNumberFormat="1" applyFont="1" applyFill="1" applyBorder="1" applyAlignment="1" applyProtection="1">
      <alignment vertical="center" wrapText="1"/>
      <protection hidden="1"/>
    </xf>
    <xf numFmtId="41" fontId="88" fillId="25" borderId="18" xfId="0" quotePrefix="1" applyNumberFormat="1" applyFont="1" applyFill="1" applyBorder="1" applyAlignment="1" applyProtection="1">
      <alignment horizontal="center" vertical="center"/>
      <protection hidden="1"/>
    </xf>
    <xf numFmtId="180" fontId="88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88" fillId="25" borderId="18" xfId="382" applyNumberFormat="1" applyFont="1" applyFill="1" applyBorder="1" applyAlignment="1" applyProtection="1">
      <alignment vertical="center" wrapText="1" shrinkToFit="1"/>
      <protection hidden="1"/>
    </xf>
    <xf numFmtId="0" fontId="237" fillId="25" borderId="19" xfId="382" applyNumberFormat="1" applyFont="1" applyFill="1" applyBorder="1" applyAlignment="1" applyProtection="1">
      <alignment vertical="center" wrapText="1"/>
      <protection hidden="1"/>
    </xf>
    <xf numFmtId="0" fontId="237" fillId="25" borderId="21" xfId="382" applyNumberFormat="1" applyFont="1" applyFill="1" applyBorder="1" applyAlignment="1" applyProtection="1">
      <alignment vertical="center" wrapText="1"/>
      <protection hidden="1"/>
    </xf>
    <xf numFmtId="251" fontId="227" fillId="16" borderId="18" xfId="0" quotePrefix="1" applyNumberFormat="1" applyFont="1" applyFill="1" applyBorder="1" applyAlignment="1" applyProtection="1">
      <alignment horizontal="center" vertical="center"/>
      <protection hidden="1"/>
    </xf>
    <xf numFmtId="251" fontId="88" fillId="16" borderId="18" xfId="0" quotePrefix="1" applyNumberFormat="1" applyFont="1" applyFill="1" applyBorder="1" applyAlignment="1" applyProtection="1">
      <alignment horizontal="center" vertical="center"/>
      <protection hidden="1"/>
    </xf>
    <xf numFmtId="251" fontId="227" fillId="16" borderId="19" xfId="0" quotePrefix="1" applyNumberFormat="1" applyFont="1" applyFill="1" applyBorder="1" applyAlignment="1" applyProtection="1">
      <alignment horizontal="center" vertical="center"/>
      <protection hidden="1"/>
    </xf>
    <xf numFmtId="251" fontId="227" fillId="25" borderId="19" xfId="0" quotePrefix="1" applyNumberFormat="1" applyFont="1" applyFill="1" applyBorder="1" applyAlignment="1" applyProtection="1">
      <alignment horizontal="center" vertical="center"/>
      <protection hidden="1"/>
    </xf>
    <xf numFmtId="251" fontId="227" fillId="25" borderId="19" xfId="382" quotePrefix="1" applyNumberFormat="1" applyFont="1" applyFill="1" applyBorder="1" applyAlignment="1" applyProtection="1">
      <alignment horizontal="center" vertical="center"/>
      <protection hidden="1"/>
    </xf>
    <xf numFmtId="252" fontId="227" fillId="16" borderId="19" xfId="0" quotePrefix="1" applyNumberFormat="1" applyFont="1" applyFill="1" applyBorder="1" applyAlignment="1" applyProtection="1">
      <alignment horizontal="center" vertical="center"/>
      <protection hidden="1"/>
    </xf>
    <xf numFmtId="252" fontId="227" fillId="25" borderId="19" xfId="383" quotePrefix="1" applyNumberFormat="1" applyFont="1" applyFill="1" applyBorder="1" applyAlignment="1" applyProtection="1">
      <alignment horizontal="center" vertical="center"/>
      <protection hidden="1"/>
    </xf>
    <xf numFmtId="252" fontId="227" fillId="25" borderId="18" xfId="383" quotePrefix="1" applyNumberFormat="1" applyFont="1" applyFill="1" applyBorder="1" applyAlignment="1" applyProtection="1">
      <alignment horizontal="center" vertical="center"/>
      <protection hidden="1"/>
    </xf>
    <xf numFmtId="252" fontId="243" fillId="16" borderId="18" xfId="0" quotePrefix="1" applyNumberFormat="1" applyFont="1" applyFill="1" applyBorder="1" applyAlignment="1" applyProtection="1">
      <alignment horizontal="center" vertical="center"/>
      <protection locked="0" hidden="1"/>
    </xf>
    <xf numFmtId="41" fontId="243" fillId="16" borderId="0" xfId="0" applyNumberFormat="1" applyFont="1" applyFill="1" applyBorder="1" applyAlignment="1" applyProtection="1">
      <alignment horizontal="right" vertical="center"/>
      <protection locked="0" hidden="1"/>
    </xf>
    <xf numFmtId="178" fontId="243" fillId="16" borderId="0" xfId="292" applyFont="1" applyFill="1" applyBorder="1" applyAlignment="1" applyProtection="1">
      <alignment horizontal="center" vertical="center"/>
      <protection locked="0" hidden="1"/>
    </xf>
    <xf numFmtId="178" fontId="243" fillId="16" borderId="0" xfId="292" applyFont="1" applyFill="1" applyAlignment="1" applyProtection="1">
      <alignment horizontal="center" vertical="center"/>
      <protection locked="0" hidden="1"/>
    </xf>
    <xf numFmtId="252" fontId="243" fillId="16" borderId="19" xfId="0" quotePrefix="1" applyNumberFormat="1" applyFont="1" applyFill="1" applyBorder="1" applyAlignment="1" applyProtection="1">
      <alignment horizontal="center" vertical="center"/>
      <protection locked="0" hidden="1"/>
    </xf>
    <xf numFmtId="0" fontId="243" fillId="16" borderId="0" xfId="0" applyFont="1" applyFill="1" applyBorder="1" applyAlignment="1" applyProtection="1">
      <alignment horizontal="center" vertical="center"/>
      <protection locked="0" hidden="1"/>
    </xf>
    <xf numFmtId="179" fontId="61" fillId="16" borderId="18" xfId="0" applyNumberFormat="1" applyFont="1" applyFill="1" applyBorder="1" applyAlignment="1" applyProtection="1">
      <alignment horizontal="center" vertical="center"/>
      <protection locked="0" hidden="1"/>
    </xf>
    <xf numFmtId="176" fontId="61" fillId="16" borderId="19" xfId="338" applyFont="1" applyFill="1" applyBorder="1" applyAlignment="1" applyProtection="1">
      <alignment horizontal="center" vertical="center"/>
      <protection locked="0" hidden="1"/>
    </xf>
    <xf numFmtId="0" fontId="61" fillId="16" borderId="0" xfId="0" applyFont="1" applyFill="1" applyBorder="1" applyAlignment="1" applyProtection="1">
      <alignment horizontal="center" vertical="center"/>
      <protection locked="0" hidden="1"/>
    </xf>
    <xf numFmtId="0" fontId="61" fillId="16" borderId="19" xfId="0" applyFont="1" applyFill="1" applyBorder="1" applyAlignment="1" applyProtection="1">
      <alignment horizontal="left" vertical="center"/>
      <protection locked="0" hidden="1"/>
    </xf>
    <xf numFmtId="41" fontId="61" fillId="16" borderId="19" xfId="0" applyNumberFormat="1" applyFont="1" applyFill="1" applyBorder="1" applyAlignment="1" applyProtection="1">
      <alignment horizontal="left" vertical="center"/>
      <protection locked="0" hidden="1"/>
    </xf>
    <xf numFmtId="41" fontId="61" fillId="16" borderId="19" xfId="384" applyNumberFormat="1" applyFont="1" applyFill="1" applyBorder="1" applyAlignment="1" applyProtection="1">
      <alignment horizontal="left" vertical="center"/>
      <protection locked="0" hidden="1"/>
    </xf>
    <xf numFmtId="179" fontId="61" fillId="16" borderId="18" xfId="384" applyNumberFormat="1" applyFont="1" applyFill="1" applyBorder="1" applyAlignment="1" applyProtection="1">
      <alignment horizontal="center" vertical="center"/>
      <protection locked="0" hidden="1"/>
    </xf>
    <xf numFmtId="41" fontId="61" fillId="16" borderId="19" xfId="381" applyNumberFormat="1" applyFont="1" applyFill="1" applyBorder="1" applyAlignment="1" applyProtection="1">
      <alignment horizontal="left" vertical="center"/>
      <protection locked="0" hidden="1"/>
    </xf>
    <xf numFmtId="179" fontId="61" fillId="16" borderId="18" xfId="381" applyNumberFormat="1" applyFont="1" applyFill="1" applyBorder="1" applyAlignment="1" applyProtection="1">
      <alignment horizontal="center" vertical="center"/>
      <protection locked="0" hidden="1"/>
    </xf>
    <xf numFmtId="179" fontId="61" fillId="16" borderId="20" xfId="0" applyNumberFormat="1" applyFont="1" applyFill="1" applyBorder="1" applyAlignment="1" applyProtection="1">
      <alignment horizontal="center" vertical="center"/>
      <protection locked="0" hidden="1"/>
    </xf>
    <xf numFmtId="41" fontId="61" fillId="16" borderId="21" xfId="0" applyNumberFormat="1" applyFont="1" applyFill="1" applyBorder="1" applyAlignment="1" applyProtection="1">
      <alignment horizontal="left" vertical="center"/>
      <protection locked="0" hidden="1"/>
    </xf>
    <xf numFmtId="41" fontId="61" fillId="16" borderId="4" xfId="0" applyNumberFormat="1" applyFont="1" applyFill="1" applyBorder="1" applyAlignment="1" applyProtection="1">
      <alignment horizontal="left" vertical="center"/>
      <protection locked="0" hidden="1"/>
    </xf>
    <xf numFmtId="252" fontId="227" fillId="25" borderId="19" xfId="0" quotePrefix="1" applyNumberFormat="1" applyFont="1" applyFill="1" applyBorder="1" applyAlignment="1" applyProtection="1">
      <alignment horizontal="center" vertical="center"/>
      <protection hidden="1"/>
    </xf>
    <xf numFmtId="252" fontId="227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88" fillId="0" borderId="0" xfId="0" applyNumberFormat="1" applyFont="1" applyFill="1" applyBorder="1" applyAlignment="1" applyProtection="1">
      <alignment horizontal="right" vertical="center"/>
      <protection locked="0" hidden="1"/>
    </xf>
    <xf numFmtId="41" fontId="88" fillId="25" borderId="86" xfId="0" applyNumberFormat="1" applyFont="1" applyFill="1" applyBorder="1" applyAlignment="1" applyProtection="1">
      <alignment horizontal="right" vertical="center"/>
      <protection hidden="1"/>
    </xf>
    <xf numFmtId="41" fontId="88" fillId="25" borderId="19" xfId="0" applyNumberFormat="1" applyFont="1" applyFill="1" applyBorder="1" applyAlignment="1" applyProtection="1">
      <alignment horizontal="right" vertical="center"/>
      <protection locked="0" hidden="1"/>
    </xf>
    <xf numFmtId="41" fontId="88" fillId="25" borderId="0" xfId="0" applyNumberFormat="1" applyFont="1" applyFill="1" applyAlignment="1" applyProtection="1">
      <alignment horizontal="left" vertical="center"/>
      <protection locked="0" hidden="1"/>
    </xf>
    <xf numFmtId="218" fontId="227" fillId="25" borderId="0" xfId="0" applyNumberFormat="1" applyFont="1" applyFill="1" applyAlignment="1" applyProtection="1">
      <alignment horizontal="right" vertical="center"/>
      <protection locked="0" hidden="1"/>
    </xf>
    <xf numFmtId="41" fontId="62" fillId="25" borderId="0" xfId="10320" applyNumberFormat="1" applyFont="1" applyFill="1" applyAlignment="1">
      <alignment horizontal="right" vertical="center"/>
    </xf>
    <xf numFmtId="41" fontId="62" fillId="25" borderId="0" xfId="10320" applyNumberFormat="1" applyFont="1" applyFill="1" applyBorder="1" applyAlignment="1">
      <alignment horizontal="right" vertical="center"/>
    </xf>
    <xf numFmtId="215" fontId="61" fillId="25" borderId="19" xfId="339" applyNumberFormat="1" applyFont="1" applyFill="1" applyBorder="1" applyAlignment="1" applyProtection="1">
      <alignment horizontal="left" vertical="center" wrapText="1"/>
      <protection hidden="1"/>
    </xf>
    <xf numFmtId="180" fontId="61" fillId="25" borderId="18" xfId="383" applyNumberFormat="1" applyFont="1" applyFill="1" applyBorder="1" applyAlignment="1" applyProtection="1">
      <alignment horizontal="left" vertical="center" wrapText="1"/>
      <protection hidden="1"/>
    </xf>
    <xf numFmtId="41" fontId="62" fillId="25" borderId="0" xfId="11665" applyNumberFormat="1" applyFont="1" applyFill="1" applyBorder="1" applyAlignment="1">
      <alignment horizontal="right" vertical="center"/>
    </xf>
    <xf numFmtId="41" fontId="88" fillId="25" borderId="102" xfId="0" applyNumberFormat="1" applyFont="1" applyFill="1" applyBorder="1" applyAlignment="1" applyProtection="1">
      <alignment horizontal="right" vertical="center"/>
      <protection locked="0" hidden="1"/>
    </xf>
    <xf numFmtId="212" fontId="88" fillId="25" borderId="37" xfId="0" applyNumberFormat="1" applyFont="1" applyFill="1" applyBorder="1" applyAlignment="1" applyProtection="1">
      <alignment horizontal="right" vertical="center" wrapText="1"/>
      <protection locked="0" hidden="1"/>
    </xf>
    <xf numFmtId="212" fontId="88" fillId="25" borderId="37" xfId="275" applyNumberFormat="1" applyFont="1" applyFill="1" applyBorder="1" applyAlignment="1" applyProtection="1">
      <alignment horizontal="right" vertical="center" wrapText="1"/>
      <protection hidden="1"/>
    </xf>
    <xf numFmtId="212" fontId="88" fillId="25" borderId="37" xfId="275" applyNumberFormat="1" applyFont="1" applyFill="1" applyBorder="1" applyAlignment="1" applyProtection="1">
      <alignment horizontal="right" vertical="center" wrapText="1"/>
      <protection locked="0" hidden="1"/>
    </xf>
    <xf numFmtId="212" fontId="88" fillId="25" borderId="0" xfId="0" applyNumberFormat="1" applyFont="1" applyFill="1" applyBorder="1" applyAlignment="1" applyProtection="1">
      <alignment vertical="center"/>
      <protection locked="0" hidden="1"/>
    </xf>
    <xf numFmtId="212" fontId="88" fillId="25" borderId="0" xfId="0" applyNumberFormat="1" applyFont="1" applyFill="1" applyBorder="1" applyAlignment="1" applyProtection="1">
      <alignment horizontal="right" vertical="center" wrapText="1"/>
      <protection locked="0" hidden="1"/>
    </xf>
    <xf numFmtId="212" fontId="88" fillId="25" borderId="0" xfId="275" applyNumberFormat="1" applyFont="1" applyFill="1" applyBorder="1" applyAlignment="1" applyProtection="1">
      <alignment horizontal="right" vertical="center" wrapText="1"/>
      <protection hidden="1"/>
    </xf>
    <xf numFmtId="212" fontId="88" fillId="25" borderId="0" xfId="275" applyNumberFormat="1" applyFont="1" applyFill="1" applyBorder="1" applyAlignment="1" applyProtection="1">
      <alignment horizontal="right" vertical="center" wrapText="1"/>
      <protection locked="0" hidden="1"/>
    </xf>
    <xf numFmtId="212" fontId="88" fillId="25" borderId="18" xfId="0" applyNumberFormat="1" applyFont="1" applyFill="1" applyBorder="1" applyAlignment="1" applyProtection="1">
      <alignment vertical="center"/>
      <protection locked="0" hidden="1"/>
    </xf>
    <xf numFmtId="212" fontId="236" fillId="25" borderId="0" xfId="0" applyNumberFormat="1" applyFont="1" applyFill="1" applyBorder="1" applyAlignment="1" applyProtection="1">
      <alignment horizontal="right" vertical="center" wrapText="1"/>
      <protection hidden="1"/>
    </xf>
    <xf numFmtId="212" fontId="236" fillId="25" borderId="0" xfId="275" applyNumberFormat="1" applyFont="1" applyFill="1" applyBorder="1" applyAlignment="1" applyProtection="1">
      <alignment horizontal="right" vertical="center" wrapText="1"/>
      <protection hidden="1"/>
    </xf>
    <xf numFmtId="212" fontId="236" fillId="25" borderId="0" xfId="0" applyNumberFormat="1" applyFont="1" applyFill="1" applyBorder="1" applyAlignment="1" applyProtection="1">
      <alignment vertical="center"/>
      <protection hidden="1"/>
    </xf>
    <xf numFmtId="212" fontId="88" fillId="25" borderId="86" xfId="0" applyNumberFormat="1" applyFont="1" applyFill="1" applyBorder="1" applyAlignment="1" applyProtection="1">
      <alignment horizontal="right" vertical="center" wrapText="1"/>
      <protection locked="0" hidden="1"/>
    </xf>
    <xf numFmtId="212" fontId="88" fillId="25" borderId="86" xfId="275" applyNumberFormat="1" applyFont="1" applyFill="1" applyBorder="1" applyAlignment="1" applyProtection="1">
      <alignment horizontal="right" vertical="center" wrapText="1"/>
      <protection hidden="1"/>
    </xf>
    <xf numFmtId="212" fontId="88" fillId="25" borderId="86" xfId="275" applyNumberFormat="1" applyFont="1" applyFill="1" applyBorder="1" applyAlignment="1" applyProtection="1">
      <alignment horizontal="right" vertical="center" wrapText="1"/>
      <protection locked="0" hidden="1"/>
    </xf>
    <xf numFmtId="212" fontId="88" fillId="25" borderId="102" xfId="0" applyNumberFormat="1" applyFont="1" applyFill="1" applyBorder="1" applyAlignment="1" applyProtection="1">
      <alignment vertical="center"/>
      <protection locked="0" hidden="1"/>
    </xf>
    <xf numFmtId="212" fontId="88" fillId="25" borderId="37" xfId="0" applyNumberFormat="1" applyFont="1" applyFill="1" applyBorder="1" applyAlignment="1" applyProtection="1">
      <alignment vertical="center"/>
      <protection locked="0" hidden="1"/>
    </xf>
    <xf numFmtId="212" fontId="88" fillId="25" borderId="86" xfId="0" applyNumberFormat="1" applyFont="1" applyFill="1" applyBorder="1" applyAlignment="1" applyProtection="1">
      <alignment vertical="center"/>
      <protection locked="0" hidden="1"/>
    </xf>
    <xf numFmtId="49" fontId="163" fillId="0" borderId="0" xfId="0" applyNumberFormat="1" applyFont="1" applyFill="1" applyBorder="1" applyAlignment="1" applyProtection="1">
      <alignment horizontal="left" vertical="center"/>
      <protection hidden="1"/>
    </xf>
    <xf numFmtId="179" fontId="88" fillId="0" borderId="18" xfId="0" applyNumberFormat="1" applyFont="1" applyFill="1" applyBorder="1" applyAlignment="1" applyProtection="1">
      <alignment horizontal="center" vertical="center"/>
      <protection hidden="1"/>
    </xf>
    <xf numFmtId="41" fontId="88" fillId="0" borderId="19" xfId="0" applyNumberFormat="1" applyFont="1" applyFill="1" applyBorder="1" applyAlignment="1" applyProtection="1">
      <alignment horizontal="right" vertical="center"/>
      <protection hidden="1"/>
    </xf>
    <xf numFmtId="0" fontId="88" fillId="0" borderId="0" xfId="0" applyNumberFormat="1" applyFont="1" applyFill="1" applyBorder="1" applyAlignment="1" applyProtection="1">
      <alignment horizontal="left" vertical="center"/>
      <protection hidden="1"/>
    </xf>
    <xf numFmtId="41" fontId="88" fillId="0" borderId="18" xfId="0" applyNumberFormat="1" applyFont="1" applyFill="1" applyBorder="1" applyAlignment="1" applyProtection="1">
      <alignment horizontal="right" vertical="center"/>
      <protection locked="0" hidden="1"/>
    </xf>
    <xf numFmtId="0" fontId="163" fillId="25" borderId="0" xfId="0" applyFont="1" applyFill="1" applyAlignment="1" applyProtection="1">
      <alignment horizontal="left" vertical="center"/>
      <protection hidden="1"/>
    </xf>
    <xf numFmtId="0" fontId="62" fillId="16" borderId="0" xfId="0" applyFont="1" applyFill="1" applyBorder="1" applyAlignment="1" applyProtection="1">
      <alignment horizontal="left" vertical="center"/>
      <protection hidden="1"/>
    </xf>
    <xf numFmtId="0" fontId="163" fillId="16" borderId="0" xfId="0" applyNumberFormat="1" applyFont="1" applyFill="1" applyBorder="1" applyAlignment="1" applyProtection="1">
      <alignment horizontal="right" vertical="center"/>
      <protection hidden="1"/>
    </xf>
    <xf numFmtId="180" fontId="163" fillId="16" borderId="0" xfId="0" applyNumberFormat="1" applyFont="1" applyFill="1" applyBorder="1" applyAlignment="1" applyProtection="1">
      <alignment horizontal="right" vertical="center"/>
      <protection hidden="1"/>
    </xf>
    <xf numFmtId="0" fontId="163" fillId="16" borderId="0" xfId="0" applyFont="1" applyFill="1" applyBorder="1" applyAlignment="1" applyProtection="1">
      <alignment vertical="center"/>
      <protection hidden="1"/>
    </xf>
    <xf numFmtId="0" fontId="163" fillId="16" borderId="0" xfId="0" applyNumberFormat="1" applyFont="1" applyFill="1" applyAlignment="1" applyProtection="1">
      <alignment horizontal="right" vertical="center"/>
      <protection hidden="1"/>
    </xf>
    <xf numFmtId="180" fontId="163" fillId="16" borderId="0" xfId="0" applyNumberFormat="1" applyFont="1" applyFill="1" applyAlignment="1" applyProtection="1">
      <alignment horizontal="right" vertical="center"/>
      <protection hidden="1"/>
    </xf>
    <xf numFmtId="180" fontId="163" fillId="25" borderId="0" xfId="0" applyNumberFormat="1" applyFont="1" applyFill="1" applyBorder="1" applyAlignment="1" applyProtection="1">
      <alignment horizontal="left" vertical="center"/>
      <protection hidden="1"/>
    </xf>
    <xf numFmtId="0" fontId="163" fillId="25" borderId="0" xfId="0" applyFont="1" applyFill="1" applyBorder="1" applyAlignment="1" applyProtection="1">
      <alignment horizontal="right" vertical="center"/>
      <protection hidden="1"/>
    </xf>
    <xf numFmtId="0" fontId="229" fillId="25" borderId="26" xfId="0" applyFont="1" applyFill="1" applyBorder="1" applyAlignment="1" applyProtection="1">
      <alignment horizontal="left" vertical="center"/>
      <protection hidden="1"/>
    </xf>
    <xf numFmtId="0" fontId="61" fillId="25" borderId="0" xfId="382" applyNumberFormat="1" applyFont="1" applyFill="1" applyBorder="1" applyAlignment="1" applyProtection="1">
      <alignment vertical="center" shrinkToFit="1"/>
      <protection hidden="1"/>
    </xf>
    <xf numFmtId="180" fontId="163" fillId="16" borderId="26" xfId="0" applyNumberFormat="1" applyFont="1" applyFill="1" applyBorder="1" applyAlignment="1" applyProtection="1">
      <alignment horizontal="left" vertical="center"/>
      <protection hidden="1"/>
    </xf>
    <xf numFmtId="0" fontId="163" fillId="16" borderId="26" xfId="0" applyFont="1" applyFill="1" applyBorder="1" applyAlignment="1" applyProtection="1">
      <alignment horizontal="left" vertical="center"/>
      <protection hidden="1"/>
    </xf>
    <xf numFmtId="180" fontId="62" fillId="25" borderId="26" xfId="383" applyNumberFormat="1" applyFont="1" applyFill="1" applyBorder="1" applyAlignment="1" applyProtection="1">
      <alignment horizontal="left"/>
      <protection hidden="1"/>
    </xf>
    <xf numFmtId="180" fontId="62" fillId="25" borderId="26" xfId="383" applyNumberFormat="1" applyFont="1" applyFill="1" applyBorder="1" applyAlignment="1" applyProtection="1">
      <alignment horizontal="left" vertical="center"/>
      <protection hidden="1"/>
    </xf>
    <xf numFmtId="180" fontId="163" fillId="25" borderId="26" xfId="383" applyNumberFormat="1" applyFont="1" applyFill="1" applyBorder="1" applyAlignment="1" applyProtection="1">
      <alignment horizontal="left" vertical="center"/>
      <protection hidden="1"/>
    </xf>
    <xf numFmtId="0" fontId="163" fillId="25" borderId="26" xfId="0" applyNumberFormat="1" applyFont="1" applyFill="1" applyBorder="1" applyAlignment="1" applyProtection="1">
      <alignment horizontal="right" vertical="center"/>
      <protection hidden="1"/>
    </xf>
    <xf numFmtId="0" fontId="163" fillId="25" borderId="0" xfId="383" applyFont="1" applyFill="1" applyBorder="1" applyAlignment="1" applyProtection="1">
      <alignment horizontal="left" vertical="center"/>
      <protection hidden="1"/>
    </xf>
    <xf numFmtId="0" fontId="163" fillId="25" borderId="0" xfId="386" applyFont="1" applyFill="1" applyBorder="1" applyAlignment="1" applyProtection="1">
      <alignment horizontal="left" vertical="center"/>
      <protection hidden="1"/>
    </xf>
    <xf numFmtId="180" fontId="163" fillId="25" borderId="0" xfId="383" applyNumberFormat="1" applyFont="1" applyFill="1" applyBorder="1" applyAlignment="1" applyProtection="1">
      <alignment horizontal="center" vertical="center"/>
      <protection hidden="1"/>
    </xf>
    <xf numFmtId="41" fontId="61" fillId="25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88" fillId="25" borderId="0" xfId="275" quotePrefix="1" applyNumberFormat="1" applyFont="1" applyFill="1" applyBorder="1" applyAlignment="1" applyProtection="1">
      <alignment horizontal="right" vertical="center"/>
      <protection locked="0" hidden="1"/>
    </xf>
    <xf numFmtId="41" fontId="88" fillId="25" borderId="18" xfId="0" quotePrefix="1" applyNumberFormat="1" applyFont="1" applyFill="1" applyBorder="1" applyAlignment="1" applyProtection="1">
      <alignment horizontal="right" vertical="center"/>
      <protection locked="0" hidden="1"/>
    </xf>
    <xf numFmtId="41" fontId="61" fillId="25" borderId="18" xfId="0" quotePrefix="1" applyNumberFormat="1" applyFont="1" applyFill="1" applyBorder="1" applyAlignment="1" applyProtection="1">
      <alignment horizontal="right" vertical="center"/>
      <protection locked="0" hidden="1"/>
    </xf>
    <xf numFmtId="0" fontId="62" fillId="25" borderId="26" xfId="0" applyFont="1" applyFill="1" applyBorder="1" applyAlignment="1" applyProtection="1">
      <alignment horizontal="left" vertical="center"/>
      <protection hidden="1"/>
    </xf>
    <xf numFmtId="0" fontId="62" fillId="25" borderId="0" xfId="382" applyFont="1" applyFill="1" applyBorder="1" applyAlignment="1" applyProtection="1">
      <alignment horizontal="center" vertical="center"/>
      <protection hidden="1"/>
    </xf>
    <xf numFmtId="0" fontId="62" fillId="25" borderId="0" xfId="382" applyFont="1" applyFill="1" applyBorder="1" applyAlignment="1" applyProtection="1">
      <alignment horizontal="right" vertical="center"/>
      <protection hidden="1"/>
    </xf>
    <xf numFmtId="0" fontId="62" fillId="25" borderId="26" xfId="0" applyFont="1" applyFill="1" applyBorder="1" applyAlignment="1" applyProtection="1">
      <alignment horizontal="right" vertical="center"/>
      <protection hidden="1"/>
    </xf>
    <xf numFmtId="0" fontId="163" fillId="25" borderId="0" xfId="386" applyFont="1" applyFill="1" applyAlignment="1" applyProtection="1">
      <alignment horizontal="left" vertical="center"/>
      <protection hidden="1"/>
    </xf>
    <xf numFmtId="179" fontId="62" fillId="16" borderId="0" xfId="0" applyNumberFormat="1" applyFont="1" applyFill="1" applyBorder="1" applyAlignment="1" applyProtection="1">
      <alignment horizontal="left" vertical="center"/>
      <protection hidden="1"/>
    </xf>
    <xf numFmtId="0" fontId="62" fillId="16" borderId="26" xfId="0" applyFont="1" applyFill="1" applyBorder="1" applyAlignment="1" applyProtection="1">
      <alignment horizontal="left" vertical="center"/>
      <protection hidden="1"/>
    </xf>
    <xf numFmtId="179" fontId="62" fillId="16" borderId="26" xfId="0" applyNumberFormat="1" applyFont="1" applyFill="1" applyBorder="1" applyAlignment="1" applyProtection="1">
      <alignment horizontal="left" vertical="center"/>
      <protection hidden="1"/>
    </xf>
    <xf numFmtId="0" fontId="62" fillId="16" borderId="26" xfId="0" applyFont="1" applyFill="1" applyBorder="1" applyAlignment="1" applyProtection="1">
      <alignment horizontal="right" vertical="center"/>
      <protection hidden="1"/>
    </xf>
    <xf numFmtId="0" fontId="163" fillId="16" borderId="0" xfId="386" applyFont="1" applyFill="1" applyAlignment="1" applyProtection="1">
      <alignment horizontal="left" vertical="center"/>
      <protection hidden="1"/>
    </xf>
    <xf numFmtId="0" fontId="62" fillId="16" borderId="0" xfId="0" applyFont="1" applyFill="1" applyBorder="1" applyAlignment="1" applyProtection="1">
      <alignment horizontal="right" vertical="center"/>
      <protection hidden="1"/>
    </xf>
    <xf numFmtId="0" fontId="163" fillId="16" borderId="0" xfId="386" applyFont="1" applyFill="1" applyBorder="1" applyAlignment="1" applyProtection="1">
      <alignment horizontal="left" vertical="center"/>
      <protection hidden="1"/>
    </xf>
    <xf numFmtId="179" fontId="163" fillId="25" borderId="0" xfId="0" applyNumberFormat="1" applyFont="1" applyFill="1" applyBorder="1" applyAlignment="1" applyProtection="1">
      <alignment horizontal="left" vertical="center"/>
      <protection hidden="1"/>
    </xf>
    <xf numFmtId="179" fontId="163" fillId="25" borderId="0" xfId="0" applyNumberFormat="1" applyFont="1" applyFill="1" applyBorder="1" applyAlignment="1" applyProtection="1">
      <alignment horizontal="right" vertical="center"/>
      <protection hidden="1"/>
    </xf>
    <xf numFmtId="0" fontId="163" fillId="25" borderId="26" xfId="0" applyFont="1" applyFill="1" applyBorder="1" applyAlignment="1" applyProtection="1">
      <alignment horizontal="left" vertical="center"/>
      <protection hidden="1"/>
    </xf>
    <xf numFmtId="0" fontId="163" fillId="25" borderId="0" xfId="0" applyNumberFormat="1" applyFont="1" applyFill="1" applyAlignment="1" applyProtection="1">
      <alignment horizontal="left" vertical="center"/>
      <protection hidden="1"/>
    </xf>
    <xf numFmtId="0" fontId="163" fillId="25" borderId="26" xfId="0" applyNumberFormat="1" applyFont="1" applyFill="1" applyBorder="1" applyAlignment="1" applyProtection="1">
      <alignment horizontal="left" vertical="center"/>
      <protection hidden="1"/>
    </xf>
    <xf numFmtId="41" fontId="163" fillId="25" borderId="0" xfId="0" applyNumberFormat="1" applyFont="1" applyFill="1" applyBorder="1" applyAlignment="1" applyProtection="1">
      <alignment horizontal="left" vertical="center"/>
      <protection hidden="1"/>
    </xf>
    <xf numFmtId="0" fontId="163" fillId="16" borderId="0" xfId="0" applyNumberFormat="1" applyFont="1" applyFill="1" applyBorder="1" applyAlignment="1" applyProtection="1">
      <alignment horizontal="left" vertical="center"/>
      <protection hidden="1"/>
    </xf>
    <xf numFmtId="180" fontId="163" fillId="25" borderId="0" xfId="0" applyNumberFormat="1" applyFont="1" applyFill="1" applyBorder="1" applyAlignment="1" applyProtection="1">
      <alignment horizontal="right" vertical="center"/>
      <protection hidden="1"/>
    </xf>
    <xf numFmtId="0" fontId="163" fillId="16" borderId="26" xfId="0" applyNumberFormat="1" applyFont="1" applyFill="1" applyBorder="1" applyAlignment="1" applyProtection="1">
      <alignment horizontal="left" vertical="center"/>
      <protection hidden="1"/>
    </xf>
    <xf numFmtId="0" fontId="163" fillId="16" borderId="26" xfId="0" applyNumberFormat="1" applyFont="1" applyFill="1" applyBorder="1" applyAlignment="1" applyProtection="1">
      <alignment vertical="center"/>
      <protection hidden="1"/>
    </xf>
    <xf numFmtId="0" fontId="163" fillId="16" borderId="0" xfId="0" applyNumberFormat="1" applyFont="1" applyFill="1" applyAlignment="1" applyProtection="1">
      <alignment horizontal="left" vertical="center"/>
      <protection hidden="1"/>
    </xf>
    <xf numFmtId="0" fontId="163" fillId="16" borderId="0" xfId="0" applyNumberFormat="1" applyFont="1" applyFill="1" applyAlignment="1" applyProtection="1">
      <alignment vertical="center"/>
      <protection hidden="1"/>
    </xf>
    <xf numFmtId="180" fontId="163" fillId="16" borderId="0" xfId="337" applyNumberFormat="1" applyFont="1" applyFill="1" applyBorder="1" applyAlignment="1" applyProtection="1">
      <alignment horizontal="right" vertical="center"/>
      <protection hidden="1"/>
    </xf>
    <xf numFmtId="0" fontId="88" fillId="25" borderId="23" xfId="0" applyFont="1" applyFill="1" applyBorder="1" applyAlignment="1" applyProtection="1">
      <alignment horizontal="center" vertical="center"/>
      <protection hidden="1"/>
    </xf>
    <xf numFmtId="0" fontId="88" fillId="25" borderId="0" xfId="0" applyNumberFormat="1" applyFont="1" applyFill="1" applyBorder="1" applyAlignment="1" applyProtection="1">
      <alignment horizontal="left" vertical="center" wrapText="1" shrinkToFit="1"/>
      <protection hidden="1"/>
    </xf>
    <xf numFmtId="41" fontId="88" fillId="25" borderId="19" xfId="0" applyNumberFormat="1" applyFont="1" applyFill="1" applyBorder="1" applyAlignment="1" applyProtection="1">
      <alignment horizontal="left" vertical="center" wrapText="1" shrinkToFit="1"/>
      <protection hidden="1"/>
    </xf>
    <xf numFmtId="0" fontId="88" fillId="25" borderId="0" xfId="0" applyNumberFormat="1" applyFont="1" applyFill="1" applyBorder="1" applyAlignment="1" applyProtection="1">
      <alignment vertical="center" wrapText="1" shrinkToFit="1"/>
      <protection hidden="1"/>
    </xf>
    <xf numFmtId="0" fontId="88" fillId="25" borderId="18" xfId="0" applyNumberFormat="1" applyFont="1" applyFill="1" applyBorder="1" applyAlignment="1" applyProtection="1">
      <alignment vertical="center" wrapText="1" shrinkToFit="1"/>
      <protection hidden="1"/>
    </xf>
    <xf numFmtId="0" fontId="88" fillId="25" borderId="86" xfId="337" applyNumberFormat="1" applyFont="1" applyFill="1" applyBorder="1" applyAlignment="1" applyProtection="1">
      <alignment vertical="center"/>
      <protection hidden="1"/>
    </xf>
    <xf numFmtId="41" fontId="88" fillId="25" borderId="21" xfId="0" applyNumberFormat="1" applyFont="1" applyFill="1" applyBorder="1" applyAlignment="1" applyProtection="1">
      <alignment horizontal="right" vertical="center"/>
      <protection locked="0" hidden="1"/>
    </xf>
    <xf numFmtId="41" fontId="88" fillId="25" borderId="21" xfId="0" applyNumberFormat="1" applyFont="1" applyFill="1" applyBorder="1" applyAlignment="1" applyProtection="1">
      <alignment horizontal="left" vertical="center" wrapText="1" shrinkToFit="1"/>
      <protection hidden="1"/>
    </xf>
    <xf numFmtId="49" fontId="163" fillId="25" borderId="0" xfId="0" applyNumberFormat="1" applyFont="1" applyFill="1" applyBorder="1" applyAlignment="1" applyProtection="1">
      <alignment horizontal="left" vertical="center"/>
      <protection hidden="1"/>
    </xf>
    <xf numFmtId="179" fontId="163" fillId="25" borderId="0" xfId="0" applyNumberFormat="1" applyFont="1" applyFill="1" applyBorder="1" applyAlignment="1" applyProtection="1">
      <alignment horizontal="left"/>
      <protection hidden="1"/>
    </xf>
    <xf numFmtId="0" fontId="163" fillId="25" borderId="0" xfId="0" applyFont="1" applyFill="1" applyBorder="1" applyAlignment="1" applyProtection="1">
      <alignment horizontal="right"/>
      <protection hidden="1"/>
    </xf>
    <xf numFmtId="0" fontId="227" fillId="25" borderId="0" xfId="0" applyFont="1" applyFill="1" applyBorder="1" applyAlignment="1" applyProtection="1">
      <alignment horizontal="center" vertical="top"/>
      <protection hidden="1"/>
    </xf>
    <xf numFmtId="0" fontId="88" fillId="25" borderId="87" xfId="0" applyNumberFormat="1" applyFont="1" applyFill="1" applyBorder="1" applyAlignment="1" applyProtection="1">
      <alignment horizontal="left" vertical="center" wrapText="1" shrinkToFit="1"/>
      <protection hidden="1"/>
    </xf>
    <xf numFmtId="212" fontId="88" fillId="25" borderId="36" xfId="0" applyNumberFormat="1" applyFont="1" applyFill="1" applyBorder="1" applyAlignment="1" applyProtection="1">
      <alignment horizontal="right" vertical="center"/>
      <protection locked="0" hidden="1"/>
    </xf>
    <xf numFmtId="41" fontId="163" fillId="25" borderId="19" xfId="0" applyNumberFormat="1" applyFont="1" applyFill="1" applyBorder="1" applyAlignment="1" applyProtection="1">
      <alignment horizontal="left" vertical="center" shrinkToFit="1"/>
      <protection hidden="1"/>
    </xf>
    <xf numFmtId="0" fontId="88" fillId="25" borderId="18" xfId="0" applyNumberFormat="1" applyFont="1" applyFill="1" applyBorder="1" applyAlignment="1" applyProtection="1">
      <alignment horizontal="left" vertical="center" wrapText="1" shrinkToFit="1"/>
      <protection hidden="1"/>
    </xf>
    <xf numFmtId="212" fontId="88" fillId="25" borderId="19" xfId="0" applyNumberFormat="1" applyFont="1" applyFill="1" applyBorder="1" applyAlignment="1" applyProtection="1">
      <alignment horizontal="right" vertical="center"/>
      <protection locked="0" hidden="1"/>
    </xf>
    <xf numFmtId="0" fontId="163" fillId="25" borderId="18" xfId="350" applyFont="1" applyFill="1" applyBorder="1" applyAlignment="1" applyProtection="1">
      <alignment horizontal="left" vertical="center"/>
      <protection hidden="1"/>
    </xf>
    <xf numFmtId="0" fontId="163" fillId="25" borderId="18" xfId="0" applyNumberFormat="1" applyFont="1" applyFill="1" applyBorder="1" applyAlignment="1" applyProtection="1">
      <alignment horizontal="left" vertical="center" wrapText="1" shrinkToFit="1"/>
      <protection hidden="1"/>
    </xf>
    <xf numFmtId="41" fontId="163" fillId="25" borderId="19" xfId="0" quotePrefix="1" applyNumberFormat="1" applyFont="1" applyFill="1" applyBorder="1" applyAlignment="1" applyProtection="1">
      <alignment horizontal="left" vertical="center" shrinkToFit="1"/>
      <protection hidden="1"/>
    </xf>
    <xf numFmtId="0" fontId="88" fillId="25" borderId="18" xfId="0" applyNumberFormat="1" applyFont="1" applyFill="1" applyBorder="1" applyAlignment="1" applyProtection="1">
      <alignment horizontal="left" vertical="center" shrinkToFit="1"/>
      <protection hidden="1"/>
    </xf>
    <xf numFmtId="0" fontId="88" fillId="25" borderId="102" xfId="337" applyNumberFormat="1" applyFont="1" applyFill="1" applyBorder="1" applyAlignment="1" applyProtection="1">
      <alignment horizontal="left" vertical="center"/>
      <protection hidden="1"/>
    </xf>
    <xf numFmtId="212" fontId="88" fillId="25" borderId="21" xfId="275" applyNumberFormat="1" applyFont="1" applyFill="1" applyBorder="1" applyAlignment="1" applyProtection="1">
      <alignment horizontal="right" vertical="center"/>
      <protection locked="0" hidden="1"/>
    </xf>
    <xf numFmtId="41" fontId="163" fillId="25" borderId="21" xfId="0" applyNumberFormat="1" applyFont="1" applyFill="1" applyBorder="1" applyAlignment="1" applyProtection="1">
      <alignment horizontal="left" vertical="center" shrinkToFit="1"/>
      <protection hidden="1"/>
    </xf>
    <xf numFmtId="0" fontId="163" fillId="0" borderId="0" xfId="0" applyNumberFormat="1" applyFont="1" applyFill="1" applyBorder="1" applyAlignment="1" applyProtection="1">
      <alignment horizontal="right"/>
      <protection hidden="1"/>
    </xf>
    <xf numFmtId="0" fontId="163" fillId="0" borderId="0" xfId="0" applyNumberFormat="1" applyFont="1" applyFill="1" applyBorder="1" applyAlignment="1" applyProtection="1">
      <protection hidden="1"/>
    </xf>
    <xf numFmtId="0" fontId="163" fillId="25" borderId="0" xfId="0" applyNumberFormat="1" applyFont="1" applyFill="1" applyBorder="1" applyAlignment="1" applyProtection="1">
      <alignment horizontal="right"/>
      <protection hidden="1"/>
    </xf>
    <xf numFmtId="0" fontId="163" fillId="25" borderId="0" xfId="0" applyFont="1" applyFill="1" applyAlignment="1" applyProtection="1">
      <alignment horizontal="center"/>
      <protection hidden="1"/>
    </xf>
    <xf numFmtId="0" fontId="163" fillId="25" borderId="0" xfId="0" applyFont="1" applyFill="1" applyAlignment="1" applyProtection="1">
      <alignment horizontal="right"/>
      <protection hidden="1"/>
    </xf>
    <xf numFmtId="0" fontId="163" fillId="0" borderId="0" xfId="0" applyFont="1" applyFill="1" applyAlignment="1" applyProtection="1">
      <alignment horizontal="center" vertical="center"/>
      <protection hidden="1"/>
    </xf>
    <xf numFmtId="0" fontId="163" fillId="0" borderId="0" xfId="0" applyFont="1" applyFill="1" applyBorder="1" applyAlignment="1" applyProtection="1">
      <alignment vertical="center"/>
      <protection hidden="1"/>
    </xf>
    <xf numFmtId="49" fontId="163" fillId="0" borderId="0" xfId="0" applyNumberFormat="1" applyFont="1" applyFill="1" applyAlignment="1" applyProtection="1">
      <alignment horizontal="left" vertical="center"/>
      <protection hidden="1"/>
    </xf>
    <xf numFmtId="41" fontId="61" fillId="16" borderId="19" xfId="0" quotePrefix="1" applyNumberFormat="1" applyFont="1" applyFill="1" applyBorder="1" applyAlignment="1" applyProtection="1">
      <alignment horizontal="right" vertical="center"/>
      <protection locked="0" hidden="1"/>
    </xf>
    <xf numFmtId="41" fontId="61" fillId="16" borderId="0" xfId="294" applyNumberFormat="1" applyFont="1" applyFill="1" applyBorder="1" applyAlignment="1" applyProtection="1">
      <alignment horizontal="right" vertical="center"/>
      <protection locked="0" hidden="1"/>
    </xf>
    <xf numFmtId="41" fontId="61" fillId="16" borderId="4" xfId="0" applyNumberFormat="1" applyFont="1" applyFill="1" applyBorder="1" applyAlignment="1" applyProtection="1">
      <alignment horizontal="right" vertical="center"/>
      <protection locked="0" hidden="1"/>
    </xf>
    <xf numFmtId="3" fontId="237" fillId="25" borderId="0" xfId="382" applyNumberFormat="1" applyFont="1" applyFill="1" applyBorder="1" applyAlignment="1" applyProtection="1">
      <alignment horizontal="left" vertical="center"/>
      <protection hidden="1"/>
    </xf>
    <xf numFmtId="0" fontId="237" fillId="25" borderId="0" xfId="382" applyFont="1" applyFill="1" applyBorder="1" applyAlignment="1" applyProtection="1">
      <alignment horizontal="left" vertical="center"/>
      <protection hidden="1"/>
    </xf>
    <xf numFmtId="0" fontId="237" fillId="25" borderId="0" xfId="382" applyFont="1" applyFill="1" applyBorder="1" applyAlignment="1" applyProtection="1">
      <alignment horizontal="right" vertical="center"/>
      <protection hidden="1"/>
    </xf>
    <xf numFmtId="180" fontId="237" fillId="16" borderId="0" xfId="0" applyNumberFormat="1" applyFont="1" applyFill="1" applyAlignment="1" applyProtection="1">
      <alignment horizontal="left" vertical="center"/>
      <protection hidden="1"/>
    </xf>
    <xf numFmtId="0" fontId="237" fillId="25" borderId="0" xfId="382" applyFont="1" applyFill="1" applyBorder="1" applyAlignment="1" applyProtection="1">
      <alignment horizontal="center" vertical="center"/>
      <protection hidden="1"/>
    </xf>
    <xf numFmtId="3" fontId="237" fillId="25" borderId="0" xfId="382" applyNumberFormat="1" applyFont="1" applyFill="1" applyBorder="1" applyAlignment="1" applyProtection="1">
      <alignment horizontal="center" vertical="center"/>
      <protection hidden="1"/>
    </xf>
    <xf numFmtId="178" fontId="88" fillId="16" borderId="0" xfId="275" applyFont="1" applyFill="1" applyBorder="1" applyAlignment="1" applyProtection="1">
      <alignment horizontal="right" vertical="center"/>
      <protection hidden="1"/>
    </xf>
    <xf numFmtId="178" fontId="227" fillId="16" borderId="0" xfId="275" applyFont="1" applyFill="1" applyBorder="1" applyAlignment="1" applyProtection="1">
      <alignment horizontal="right" vertical="center"/>
      <protection hidden="1"/>
    </xf>
    <xf numFmtId="0" fontId="88" fillId="16" borderId="86" xfId="0" applyFont="1" applyFill="1" applyBorder="1" applyAlignment="1" applyProtection="1">
      <alignment horizontal="left" vertical="center"/>
      <protection hidden="1"/>
    </xf>
    <xf numFmtId="41" fontId="88" fillId="16" borderId="37" xfId="0" applyNumberFormat="1" applyFont="1" applyFill="1" applyBorder="1" applyAlignment="1" applyProtection="1">
      <alignment horizontal="right" vertical="center"/>
      <protection hidden="1"/>
    </xf>
    <xf numFmtId="0" fontId="252" fillId="25" borderId="0" xfId="0" applyFont="1" applyFill="1" applyAlignment="1" applyProtection="1">
      <alignment vertical="center"/>
      <protection hidden="1"/>
    </xf>
    <xf numFmtId="0" fontId="224" fillId="25" borderId="0" xfId="382" applyFont="1" applyFill="1" applyBorder="1" applyAlignment="1" applyProtection="1">
      <alignment vertical="center"/>
      <protection hidden="1"/>
    </xf>
    <xf numFmtId="253" fontId="88" fillId="16" borderId="0" xfId="0" applyNumberFormat="1" applyFont="1" applyFill="1" applyAlignment="1" applyProtection="1">
      <alignment horizontal="right" vertical="center"/>
      <protection hidden="1"/>
    </xf>
    <xf numFmtId="176" fontId="88" fillId="25" borderId="0" xfId="337" applyFont="1" applyFill="1" applyBorder="1" applyAlignment="1" applyProtection="1">
      <alignment horizontal="center" vertical="center" wrapText="1"/>
      <protection hidden="1"/>
    </xf>
    <xf numFmtId="176" fontId="88" fillId="25" borderId="27" xfId="337" applyFont="1" applyFill="1" applyBorder="1" applyAlignment="1" applyProtection="1">
      <alignment horizontal="center" vertical="center" wrapText="1"/>
      <protection hidden="1"/>
    </xf>
    <xf numFmtId="0" fontId="225" fillId="25" borderId="0" xfId="0" applyFont="1" applyFill="1" applyAlignment="1" applyProtection="1">
      <alignment horizontal="center" vertical="center"/>
      <protection hidden="1"/>
    </xf>
    <xf numFmtId="0" fontId="88" fillId="25" borderId="33" xfId="0" applyFont="1" applyFill="1" applyBorder="1" applyAlignment="1" applyProtection="1">
      <alignment horizontal="center" vertical="center"/>
      <protection hidden="1"/>
    </xf>
    <xf numFmtId="0" fontId="88" fillId="16" borderId="86" xfId="0" applyFont="1" applyFill="1" applyBorder="1" applyAlignment="1" applyProtection="1">
      <alignment horizontal="right" vertical="center"/>
      <protection hidden="1"/>
    </xf>
    <xf numFmtId="252" fontId="234" fillId="25" borderId="18" xfId="0" quotePrefix="1" applyNumberFormat="1" applyFont="1" applyFill="1" applyBorder="1" applyAlignment="1" applyProtection="1">
      <alignment horizontal="center" vertical="center"/>
      <protection hidden="1"/>
    </xf>
    <xf numFmtId="179" fontId="231" fillId="25" borderId="18" xfId="0" applyNumberFormat="1" applyFont="1" applyFill="1" applyBorder="1" applyAlignment="1" applyProtection="1">
      <alignment horizontal="center" vertical="center"/>
      <protection hidden="1"/>
    </xf>
    <xf numFmtId="41" fontId="227" fillId="25" borderId="0" xfId="293" applyNumberFormat="1" applyFont="1" applyFill="1" applyBorder="1" applyAlignment="1" applyProtection="1">
      <alignment horizontal="right" vertical="center"/>
      <protection hidden="1"/>
    </xf>
    <xf numFmtId="41" fontId="227" fillId="25" borderId="18" xfId="293" applyNumberFormat="1" applyFont="1" applyFill="1" applyBorder="1" applyAlignment="1" applyProtection="1">
      <alignment horizontal="right" vertical="center"/>
      <protection hidden="1"/>
    </xf>
    <xf numFmtId="176" fontId="88" fillId="25" borderId="19" xfId="337" applyFont="1" applyFill="1" applyBorder="1" applyAlignment="1" applyProtection="1">
      <alignment horizontal="center" vertical="center"/>
      <protection hidden="1"/>
    </xf>
    <xf numFmtId="49" fontId="88" fillId="25" borderId="86" xfId="0" applyNumberFormat="1" applyFont="1" applyFill="1" applyBorder="1" applyAlignment="1" applyProtection="1">
      <alignment horizontal="left" vertical="center"/>
      <protection hidden="1"/>
    </xf>
    <xf numFmtId="0" fontId="88" fillId="25" borderId="86" xfId="0" applyFont="1" applyFill="1" applyBorder="1" applyAlignment="1" applyProtection="1">
      <alignment horizontal="left" vertical="center"/>
      <protection hidden="1"/>
    </xf>
    <xf numFmtId="41" fontId="88" fillId="25" borderId="37" xfId="0" applyNumberFormat="1" applyFont="1" applyFill="1" applyBorder="1" applyAlignment="1" applyProtection="1">
      <alignment horizontal="right" vertical="center"/>
      <protection hidden="1"/>
    </xf>
    <xf numFmtId="0" fontId="232" fillId="25" borderId="18" xfId="0" applyNumberFormat="1" applyFont="1" applyFill="1" applyBorder="1" applyAlignment="1" applyProtection="1">
      <alignment horizontal="left" vertical="center" wrapText="1" shrinkToFit="1"/>
      <protection hidden="1"/>
    </xf>
    <xf numFmtId="180" fontId="225" fillId="25" borderId="0" xfId="0" applyNumberFormat="1" applyFont="1" applyFill="1" applyAlignment="1" applyProtection="1">
      <alignment horizontal="center" vertical="center"/>
      <protection hidden="1"/>
    </xf>
    <xf numFmtId="41" fontId="88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88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88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225" fillId="25" borderId="0" xfId="0" applyFont="1" applyFill="1" applyAlignment="1" applyProtection="1">
      <alignment horizontal="center" vertical="center"/>
      <protection hidden="1"/>
    </xf>
    <xf numFmtId="180" fontId="225" fillId="16" borderId="0" xfId="0" applyNumberFormat="1" applyFont="1" applyFill="1" applyAlignment="1" applyProtection="1">
      <alignment horizontal="center" vertical="center"/>
      <protection hidden="1"/>
    </xf>
    <xf numFmtId="180" fontId="88" fillId="16" borderId="30" xfId="0" applyNumberFormat="1" applyFont="1" applyFill="1" applyBorder="1" applyAlignment="1" applyProtection="1">
      <alignment horizontal="center" vertical="center" wrapText="1"/>
      <protection hidden="1"/>
    </xf>
    <xf numFmtId="0" fontId="163" fillId="16" borderId="0" xfId="0" applyFont="1" applyFill="1" applyAlignment="1" applyProtection="1">
      <alignment horizontal="left" vertical="center"/>
      <protection hidden="1"/>
    </xf>
    <xf numFmtId="180" fontId="88" fillId="25" borderId="59" xfId="0" applyNumberFormat="1" applyFont="1" applyFill="1" applyBorder="1" applyAlignment="1" applyProtection="1">
      <alignment horizontal="center" vertical="center"/>
      <protection hidden="1"/>
    </xf>
    <xf numFmtId="41" fontId="88" fillId="25" borderId="18" xfId="382" quotePrefix="1" applyNumberFormat="1" applyFont="1" applyFill="1" applyBorder="1" applyAlignment="1" applyProtection="1">
      <alignment horizontal="center" vertical="center"/>
      <protection hidden="1"/>
    </xf>
    <xf numFmtId="0" fontId="224" fillId="25" borderId="0" xfId="382" applyFont="1" applyFill="1" applyBorder="1" applyAlignment="1" applyProtection="1">
      <alignment horizontal="center" vertical="center"/>
      <protection hidden="1"/>
    </xf>
    <xf numFmtId="0" fontId="252" fillId="25" borderId="0" xfId="0" applyFont="1" applyFill="1" applyAlignment="1" applyProtection="1">
      <alignment horizontal="left" vertical="center"/>
      <protection hidden="1"/>
    </xf>
    <xf numFmtId="0" fontId="224" fillId="25" borderId="0" xfId="0" applyFont="1" applyFill="1" applyBorder="1" applyAlignment="1" applyProtection="1">
      <alignment horizontal="center" vertical="center"/>
      <protection hidden="1"/>
    </xf>
    <xf numFmtId="0" fontId="231" fillId="25" borderId="23" xfId="0" applyFont="1" applyFill="1" applyBorder="1" applyAlignment="1" applyProtection="1">
      <alignment horizontal="center" vertical="center" wrapText="1"/>
      <protection hidden="1"/>
    </xf>
    <xf numFmtId="0" fontId="225" fillId="25" borderId="0" xfId="0" applyFont="1" applyFill="1" applyBorder="1" applyAlignment="1" applyProtection="1">
      <alignment horizontal="center" vertical="center"/>
      <protection hidden="1"/>
    </xf>
    <xf numFmtId="0" fontId="225" fillId="25" borderId="0" xfId="382" applyFont="1" applyFill="1" applyAlignment="1" applyProtection="1">
      <alignment horizontal="center" vertical="center"/>
      <protection hidden="1"/>
    </xf>
    <xf numFmtId="0" fontId="255" fillId="0" borderId="0" xfId="13981" applyFont="1">
      <alignment vertical="center"/>
    </xf>
    <xf numFmtId="0" fontId="1" fillId="0" borderId="0" xfId="13981">
      <alignment vertical="center"/>
    </xf>
    <xf numFmtId="0" fontId="256" fillId="0" borderId="0" xfId="13981" applyFont="1">
      <alignment vertical="center"/>
    </xf>
    <xf numFmtId="0" fontId="176" fillId="0" borderId="0" xfId="13981" applyFont="1">
      <alignment vertical="center"/>
    </xf>
    <xf numFmtId="0" fontId="88" fillId="25" borderId="102" xfId="382" applyNumberFormat="1" applyFont="1" applyFill="1" applyBorder="1" applyAlignment="1" applyProtection="1">
      <alignment vertical="center" wrapText="1"/>
      <protection hidden="1"/>
    </xf>
    <xf numFmtId="0" fontId="88" fillId="25" borderId="102" xfId="382" applyNumberFormat="1" applyFont="1" applyFill="1" applyBorder="1" applyAlignment="1" applyProtection="1">
      <alignment horizontal="left" vertical="center"/>
      <protection hidden="1"/>
    </xf>
    <xf numFmtId="178" fontId="88" fillId="25" borderId="102" xfId="275" applyFont="1" applyFill="1" applyBorder="1" applyAlignment="1" applyProtection="1">
      <alignment horizontal="right" vertical="center" shrinkToFit="1"/>
      <protection locked="0" hidden="1"/>
    </xf>
    <xf numFmtId="0" fontId="88" fillId="16" borderId="31" xfId="0" applyFont="1" applyFill="1" applyBorder="1" applyAlignment="1" applyProtection="1">
      <alignment horizontal="center" vertical="center" wrapText="1"/>
      <protection hidden="1"/>
    </xf>
    <xf numFmtId="0" fontId="88" fillId="16" borderId="34" xfId="0" applyFont="1" applyFill="1" applyBorder="1" applyAlignment="1" applyProtection="1">
      <alignment horizontal="center" vertical="center" wrapText="1"/>
      <protection hidden="1"/>
    </xf>
    <xf numFmtId="0" fontId="227" fillId="16" borderId="86" xfId="0" applyFont="1" applyFill="1" applyBorder="1" applyAlignment="1" applyProtection="1">
      <alignment horizontal="left" vertical="center"/>
      <protection hidden="1"/>
    </xf>
    <xf numFmtId="178" fontId="88" fillId="25" borderId="0" xfId="0" applyNumberFormat="1" applyFont="1" applyFill="1" applyAlignment="1" applyProtection="1">
      <alignment horizontal="right" vertical="center"/>
      <protection hidden="1"/>
    </xf>
    <xf numFmtId="249" fontId="88" fillId="25" borderId="0" xfId="275" quotePrefix="1" applyNumberFormat="1" applyFont="1" applyFill="1" applyAlignment="1" applyProtection="1">
      <alignment horizontal="right" vertical="center"/>
      <protection locked="0" hidden="1"/>
    </xf>
    <xf numFmtId="178" fontId="88" fillId="16" borderId="0" xfId="275" quotePrefix="1" applyFont="1" applyFill="1" applyAlignment="1" applyProtection="1">
      <alignment horizontal="right" vertical="center"/>
      <protection locked="0" hidden="1"/>
    </xf>
    <xf numFmtId="249" fontId="88" fillId="16" borderId="0" xfId="275" quotePrefix="1" applyNumberFormat="1" applyFont="1" applyFill="1" applyAlignment="1" applyProtection="1">
      <alignment horizontal="right" vertical="center"/>
      <protection locked="0" hidden="1"/>
    </xf>
    <xf numFmtId="178" fontId="88" fillId="25" borderId="0" xfId="275" quotePrefix="1" applyFont="1" applyFill="1" applyAlignment="1" applyProtection="1">
      <alignment horizontal="right" vertical="center"/>
      <protection locked="0" hidden="1"/>
    </xf>
    <xf numFmtId="249" fontId="88" fillId="25" borderId="0" xfId="275" applyNumberFormat="1" applyFont="1" applyFill="1" applyAlignment="1" applyProtection="1">
      <alignment horizontal="right" vertical="center"/>
      <protection locked="0" hidden="1"/>
    </xf>
    <xf numFmtId="178" fontId="88" fillId="25" borderId="0" xfId="275" applyFont="1" applyFill="1" applyAlignment="1" applyProtection="1">
      <alignment horizontal="right" vertical="center"/>
      <protection locked="0" hidden="1"/>
    </xf>
    <xf numFmtId="178" fontId="88" fillId="16" borderId="0" xfId="275" applyFont="1" applyFill="1" applyAlignment="1" applyProtection="1">
      <alignment horizontal="right" vertical="center"/>
      <protection locked="0" hidden="1"/>
    </xf>
    <xf numFmtId="249" fontId="88" fillId="25" borderId="86" xfId="275" quotePrefix="1" applyNumberFormat="1" applyFont="1" applyFill="1" applyBorder="1" applyAlignment="1" applyProtection="1">
      <alignment horizontal="right" vertical="center"/>
      <protection locked="0" hidden="1"/>
    </xf>
    <xf numFmtId="249" fontId="88" fillId="16" borderId="86" xfId="275" quotePrefix="1" applyNumberFormat="1" applyFont="1" applyFill="1" applyBorder="1" applyAlignment="1" applyProtection="1">
      <alignment horizontal="right" vertical="center"/>
      <protection locked="0" hidden="1"/>
    </xf>
    <xf numFmtId="0" fontId="225" fillId="25" borderId="0" xfId="0" applyFont="1" applyFill="1" applyAlignment="1" applyProtection="1">
      <alignment horizontal="center" vertical="center"/>
      <protection hidden="1"/>
    </xf>
    <xf numFmtId="0" fontId="88" fillId="25" borderId="28" xfId="0" applyFont="1" applyFill="1" applyBorder="1" applyAlignment="1" applyProtection="1">
      <alignment horizontal="center" vertical="center" wrapText="1"/>
      <protection hidden="1"/>
    </xf>
    <xf numFmtId="0" fontId="225" fillId="25" borderId="0" xfId="0" applyFont="1" applyFill="1" applyBorder="1" applyAlignment="1" applyProtection="1">
      <alignment horizontal="center" vertical="center"/>
      <protection hidden="1"/>
    </xf>
    <xf numFmtId="0" fontId="61" fillId="25" borderId="0" xfId="0" applyFont="1" applyFill="1" applyBorder="1" applyAlignment="1" applyProtection="1">
      <alignment horizontal="center" vertical="top"/>
      <protection hidden="1"/>
    </xf>
    <xf numFmtId="0" fontId="246" fillId="25" borderId="0" xfId="0" applyFont="1" applyFill="1" applyBorder="1" applyAlignment="1" applyProtection="1">
      <alignment horizontal="center" vertical="top"/>
      <protection hidden="1"/>
    </xf>
    <xf numFmtId="0" fontId="246" fillId="25" borderId="0" xfId="0" applyFont="1" applyFill="1" applyBorder="1" applyAlignment="1" applyProtection="1">
      <alignment horizontal="center" vertical="center"/>
      <protection hidden="1"/>
    </xf>
    <xf numFmtId="0" fontId="242" fillId="25" borderId="0" xfId="0" applyFont="1" applyFill="1" applyAlignment="1" applyProtection="1">
      <alignment horizontal="center" vertical="center"/>
      <protection hidden="1"/>
    </xf>
    <xf numFmtId="0" fontId="250" fillId="25" borderId="0" xfId="0" applyFont="1" applyFill="1" applyAlignment="1" applyProtection="1">
      <alignment horizontal="center" vertical="center"/>
      <protection hidden="1"/>
    </xf>
    <xf numFmtId="0" fontId="61" fillId="25" borderId="0" xfId="0" applyFont="1" applyFill="1" applyBorder="1" applyAlignment="1" applyProtection="1">
      <alignment horizontal="left" vertical="center"/>
      <protection hidden="1"/>
    </xf>
    <xf numFmtId="0" fontId="246" fillId="25" borderId="0" xfId="0" applyFont="1" applyFill="1" applyBorder="1" applyAlignment="1" applyProtection="1">
      <alignment horizontal="left" vertical="center"/>
      <protection hidden="1"/>
    </xf>
    <xf numFmtId="41" fontId="246" fillId="25" borderId="0" xfId="0" applyNumberFormat="1" applyFont="1" applyFill="1" applyAlignment="1" applyProtection="1">
      <alignment horizontal="right" vertical="center"/>
      <protection hidden="1"/>
    </xf>
    <xf numFmtId="41" fontId="61" fillId="25" borderId="0" xfId="0" applyNumberFormat="1" applyFont="1" applyFill="1" applyAlignment="1" applyProtection="1">
      <alignment horizontal="right" vertical="center"/>
      <protection hidden="1"/>
    </xf>
    <xf numFmtId="41" fontId="88" fillId="25" borderId="19" xfId="0" quotePrefix="1" applyNumberFormat="1" applyFont="1" applyFill="1" applyBorder="1" applyAlignment="1" applyProtection="1">
      <alignment horizontal="right" vertical="center"/>
      <protection locked="0" hidden="1"/>
    </xf>
    <xf numFmtId="41" fontId="61" fillId="25" borderId="0" xfId="0" quotePrefix="1" applyNumberFormat="1" applyFont="1" applyFill="1" applyAlignment="1" applyProtection="1">
      <alignment horizontal="right" vertical="center"/>
      <protection locked="0" hidden="1"/>
    </xf>
    <xf numFmtId="41" fontId="61" fillId="25" borderId="19" xfId="0" quotePrefix="1" applyNumberFormat="1" applyFont="1" applyFill="1" applyBorder="1" applyAlignment="1" applyProtection="1">
      <alignment horizontal="right" vertical="center"/>
      <protection locked="0" hidden="1"/>
    </xf>
    <xf numFmtId="41" fontId="61" fillId="25" borderId="0" xfId="275" quotePrefix="1" applyNumberFormat="1" applyFont="1" applyFill="1" applyBorder="1" applyAlignment="1" applyProtection="1">
      <alignment horizontal="right" vertical="center"/>
      <protection locked="0" hidden="1"/>
    </xf>
    <xf numFmtId="41" fontId="88" fillId="25" borderId="0" xfId="8966" quotePrefix="1" applyNumberFormat="1" applyFont="1" applyFill="1" applyBorder="1" applyAlignment="1" applyProtection="1">
      <alignment horizontal="right" vertical="center"/>
      <protection locked="0" hidden="1"/>
    </xf>
    <xf numFmtId="41" fontId="88" fillId="25" borderId="21" xfId="0" quotePrefix="1" applyNumberFormat="1" applyFont="1" applyFill="1" applyBorder="1" applyAlignment="1" applyProtection="1">
      <alignment horizontal="right" vertical="center"/>
      <protection locked="0" hidden="1"/>
    </xf>
    <xf numFmtId="41" fontId="61" fillId="25" borderId="86" xfId="0" quotePrefix="1" applyNumberFormat="1" applyFont="1" applyFill="1" applyBorder="1" applyAlignment="1" applyProtection="1">
      <alignment horizontal="right" vertical="center"/>
      <protection locked="0" hidden="1"/>
    </xf>
    <xf numFmtId="41" fontId="163" fillId="25" borderId="0" xfId="0" applyNumberFormat="1" applyFont="1" applyFill="1" applyBorder="1" applyAlignment="1" applyProtection="1">
      <alignment horizontal="right" vertical="center"/>
      <protection hidden="1"/>
    </xf>
    <xf numFmtId="41" fontId="245" fillId="25" borderId="0" xfId="0" applyNumberFormat="1" applyFont="1" applyFill="1" applyBorder="1" applyAlignment="1" applyProtection="1">
      <alignment horizontal="right" vertical="center"/>
      <protection hidden="1"/>
    </xf>
    <xf numFmtId="179" fontId="246" fillId="25" borderId="0" xfId="0" applyNumberFormat="1" applyFont="1" applyFill="1" applyBorder="1" applyAlignment="1" applyProtection="1">
      <alignment horizontal="center" vertical="center"/>
      <protection hidden="1"/>
    </xf>
    <xf numFmtId="0" fontId="0" fillId="25" borderId="0" xfId="0" applyFont="1" applyFill="1" applyBorder="1" applyAlignment="1" applyProtection="1">
      <alignment horizontal="center" vertical="center"/>
      <protection hidden="1"/>
    </xf>
    <xf numFmtId="0" fontId="251" fillId="25" borderId="0" xfId="0" applyFont="1" applyFill="1" applyBorder="1" applyAlignment="1" applyProtection="1">
      <alignment horizontal="center" vertical="center"/>
      <protection hidden="1"/>
    </xf>
    <xf numFmtId="214" fontId="88" fillId="25" borderId="0" xfId="383" applyNumberFormat="1" applyFont="1" applyFill="1" applyBorder="1" applyAlignment="1" applyProtection="1">
      <alignment horizontal="center" vertical="center"/>
      <protection hidden="1"/>
    </xf>
    <xf numFmtId="0" fontId="163" fillId="16" borderId="0" xfId="0" applyFont="1" applyFill="1" applyBorder="1" applyAlignment="1" applyProtection="1">
      <alignment horizontal="left" vertical="center"/>
      <protection hidden="1"/>
    </xf>
    <xf numFmtId="251" fontId="227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88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163" fillId="16" borderId="0" xfId="0" applyFont="1" applyFill="1" applyBorder="1" applyAlignment="1" applyProtection="1">
      <alignment horizontal="left" vertical="center"/>
      <protection hidden="1"/>
    </xf>
    <xf numFmtId="251" fontId="227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88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88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225" fillId="25" borderId="0" xfId="382" applyFont="1" applyFill="1" applyBorder="1" applyAlignment="1" applyProtection="1">
      <alignment horizontal="center" vertical="center"/>
      <protection hidden="1"/>
    </xf>
    <xf numFmtId="41" fontId="88" fillId="25" borderId="18" xfId="382" quotePrefix="1" applyNumberFormat="1" applyFont="1" applyFill="1" applyBorder="1" applyAlignment="1" applyProtection="1">
      <alignment horizontal="center" vertical="center"/>
      <protection hidden="1"/>
    </xf>
    <xf numFmtId="251" fontId="227" fillId="25" borderId="18" xfId="382" quotePrefix="1" applyNumberFormat="1" applyFont="1" applyFill="1" applyBorder="1" applyAlignment="1" applyProtection="1">
      <alignment horizontal="center" vertical="center"/>
      <protection hidden="1"/>
    </xf>
    <xf numFmtId="0" fontId="252" fillId="25" borderId="0" xfId="0" applyFont="1" applyFill="1" applyAlignment="1" applyProtection="1">
      <alignment horizontal="left" vertical="center"/>
      <protection hidden="1"/>
    </xf>
    <xf numFmtId="180" fontId="88" fillId="16" borderId="18" xfId="0" quotePrefix="1" applyNumberFormat="1" applyFont="1" applyFill="1" applyBorder="1" applyAlignment="1" applyProtection="1">
      <alignment horizontal="center" vertical="center"/>
      <protection hidden="1"/>
    </xf>
    <xf numFmtId="252" fontId="227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88" fillId="16" borderId="102" xfId="0" applyNumberFormat="1" applyFont="1" applyFill="1" applyBorder="1" applyAlignment="1" applyProtection="1">
      <alignment horizontal="center" vertical="center"/>
      <protection hidden="1"/>
    </xf>
    <xf numFmtId="41" fontId="88" fillId="25" borderId="0" xfId="275" applyNumberFormat="1" applyFont="1" applyFill="1" applyAlignment="1" applyProtection="1">
      <alignment vertical="center"/>
      <protection hidden="1"/>
    </xf>
    <xf numFmtId="41" fontId="227" fillId="25" borderId="0" xfId="275" applyNumberFormat="1" applyFont="1" applyFill="1" applyAlignment="1" applyProtection="1">
      <alignment vertical="center"/>
      <protection hidden="1"/>
    </xf>
    <xf numFmtId="41" fontId="88" fillId="25" borderId="0" xfId="0" applyNumberFormat="1" applyFont="1" applyFill="1" applyAlignment="1" applyProtection="1">
      <alignment vertical="center"/>
      <protection locked="0" hidden="1"/>
    </xf>
    <xf numFmtId="41" fontId="88" fillId="25" borderId="0" xfId="0" applyNumberFormat="1" applyFont="1" applyFill="1" applyBorder="1" applyAlignment="1" applyProtection="1">
      <alignment vertical="center"/>
      <protection locked="0" hidden="1"/>
    </xf>
    <xf numFmtId="41" fontId="88" fillId="25" borderId="0" xfId="382" applyNumberFormat="1" applyFont="1" applyFill="1" applyBorder="1" applyAlignment="1" applyProtection="1">
      <alignment vertical="center"/>
      <protection locked="0" hidden="1"/>
    </xf>
    <xf numFmtId="41" fontId="88" fillId="25" borderId="21" xfId="0" applyNumberFormat="1" applyFont="1" applyFill="1" applyBorder="1" applyAlignment="1" applyProtection="1">
      <alignment vertical="center"/>
      <protection locked="0" hidden="1"/>
    </xf>
    <xf numFmtId="41" fontId="88" fillId="25" borderId="86" xfId="0" applyNumberFormat="1" applyFont="1" applyFill="1" applyBorder="1" applyAlignment="1" applyProtection="1">
      <alignment vertical="center"/>
      <protection locked="0" hidden="1"/>
    </xf>
    <xf numFmtId="0" fontId="163" fillId="16" borderId="0" xfId="0" applyFont="1" applyFill="1" applyBorder="1" applyAlignment="1" applyProtection="1">
      <alignment horizontal="right" vertical="center"/>
      <protection hidden="1"/>
    </xf>
    <xf numFmtId="180" fontId="225" fillId="25" borderId="0" xfId="0" applyNumberFormat="1" applyFont="1" applyFill="1" applyBorder="1" applyAlignment="1" applyProtection="1">
      <alignment horizontal="center" vertical="center"/>
      <protection hidden="1"/>
    </xf>
    <xf numFmtId="41" fontId="88" fillId="25" borderId="0" xfId="0" quotePrefix="1" applyNumberFormat="1" applyFont="1" applyFill="1" applyBorder="1" applyAlignment="1" applyProtection="1">
      <alignment horizontal="right" vertical="center"/>
      <protection hidden="1"/>
    </xf>
    <xf numFmtId="0" fontId="229" fillId="25" borderId="0" xfId="0" applyFont="1" applyFill="1" applyBorder="1" applyAlignment="1" applyProtection="1">
      <alignment horizontal="left" vertical="center"/>
      <protection hidden="1"/>
    </xf>
    <xf numFmtId="0" fontId="252" fillId="25" borderId="26" xfId="0" applyFont="1" applyFill="1" applyBorder="1" applyAlignment="1" applyProtection="1">
      <alignment vertical="center"/>
      <protection hidden="1"/>
    </xf>
    <xf numFmtId="180" fontId="237" fillId="16" borderId="0" xfId="0" applyNumberFormat="1" applyFont="1" applyFill="1" applyBorder="1" applyAlignment="1" applyProtection="1">
      <alignment horizontal="left" vertical="center"/>
      <protection hidden="1"/>
    </xf>
    <xf numFmtId="0" fontId="252" fillId="25" borderId="0" xfId="0" applyFont="1" applyFill="1" applyBorder="1" applyAlignment="1" applyProtection="1">
      <alignment horizontal="left" vertical="center"/>
      <protection hidden="1"/>
    </xf>
    <xf numFmtId="0" fontId="88" fillId="16" borderId="18" xfId="0" applyNumberFormat="1" applyFont="1" applyFill="1" applyBorder="1" applyAlignment="1" applyProtection="1">
      <alignment horizontal="center" vertical="center"/>
      <protection hidden="1"/>
    </xf>
    <xf numFmtId="0" fontId="88" fillId="16" borderId="18" xfId="0" applyNumberFormat="1" applyFont="1" applyFill="1" applyBorder="1" applyAlignment="1" applyProtection="1">
      <alignment horizontal="center" vertical="center" wrapText="1"/>
      <protection hidden="1"/>
    </xf>
    <xf numFmtId="0" fontId="88" fillId="16" borderId="102" xfId="0" applyNumberFormat="1" applyFont="1" applyFill="1" applyBorder="1" applyAlignment="1" applyProtection="1">
      <alignment horizontal="center" vertical="center" wrapText="1"/>
      <protection hidden="1"/>
    </xf>
    <xf numFmtId="0" fontId="163" fillId="16" borderId="0" xfId="386" applyFont="1" applyFill="1" applyBorder="1" applyAlignment="1" applyProtection="1">
      <alignment horizontal="left"/>
      <protection hidden="1"/>
    </xf>
    <xf numFmtId="42" fontId="88" fillId="16" borderId="19" xfId="0" applyNumberFormat="1" applyFont="1" applyFill="1" applyBorder="1" applyAlignment="1" applyProtection="1">
      <alignment horizontal="left" vertical="center"/>
      <protection hidden="1"/>
    </xf>
    <xf numFmtId="42" fontId="88" fillId="16" borderId="19" xfId="0" applyNumberFormat="1" applyFont="1" applyFill="1" applyBorder="1" applyAlignment="1" applyProtection="1">
      <alignment horizontal="left" vertical="center" wrapText="1"/>
      <protection hidden="1"/>
    </xf>
    <xf numFmtId="42" fontId="88" fillId="16" borderId="21" xfId="0" applyNumberFormat="1" applyFont="1" applyFill="1" applyBorder="1" applyAlignment="1" applyProtection="1">
      <alignment horizontal="left" vertical="center"/>
      <protection hidden="1"/>
    </xf>
    <xf numFmtId="180" fontId="163" fillId="16" borderId="0" xfId="0" applyNumberFormat="1" applyFont="1" applyFill="1" applyBorder="1" applyAlignment="1" applyProtection="1">
      <alignment horizontal="right"/>
      <protection hidden="1"/>
    </xf>
    <xf numFmtId="214" fontId="163" fillId="25" borderId="19" xfId="383" applyNumberFormat="1" applyFont="1" applyFill="1" applyBorder="1" applyAlignment="1" applyProtection="1">
      <alignment horizontal="right" vertical="center"/>
      <protection locked="0" hidden="1"/>
    </xf>
    <xf numFmtId="214" fontId="163" fillId="25" borderId="18" xfId="383" applyNumberFormat="1" applyFont="1" applyFill="1" applyBorder="1" applyAlignment="1" applyProtection="1">
      <alignment horizontal="right" vertical="center"/>
      <protection locked="0" hidden="1"/>
    </xf>
    <xf numFmtId="227" fontId="88" fillId="16" borderId="0" xfId="0" applyNumberFormat="1" applyFont="1" applyFill="1" applyBorder="1" applyAlignment="1" applyProtection="1">
      <alignment horizontal="right" vertical="center"/>
      <protection hidden="1"/>
    </xf>
    <xf numFmtId="41" fontId="227" fillId="25" borderId="0" xfId="275" applyNumberFormat="1" applyFont="1" applyFill="1" applyBorder="1" applyAlignment="1" applyProtection="1">
      <alignment horizontal="right" vertical="center"/>
      <protection hidden="1"/>
    </xf>
    <xf numFmtId="179" fontId="231" fillId="25" borderId="102" xfId="0" applyNumberFormat="1" applyFont="1" applyFill="1" applyBorder="1" applyAlignment="1" applyProtection="1">
      <alignment horizontal="center" vertical="center"/>
      <protection hidden="1"/>
    </xf>
    <xf numFmtId="41" fontId="61" fillId="16" borderId="0" xfId="385" applyNumberFormat="1" applyFont="1" applyFill="1" applyBorder="1" applyAlignment="1" applyProtection="1">
      <alignment horizontal="right" vertical="center"/>
      <protection locked="0" hidden="1"/>
    </xf>
    <xf numFmtId="41" fontId="61" fillId="25" borderId="0" xfId="0" applyNumberFormat="1" applyFont="1" applyFill="1" applyBorder="1" applyAlignment="1" applyProtection="1">
      <alignment horizontal="right" vertical="center"/>
      <protection hidden="1"/>
    </xf>
    <xf numFmtId="41" fontId="243" fillId="25" borderId="0" xfId="0" applyNumberFormat="1" applyFont="1" applyFill="1" applyBorder="1" applyAlignment="1" applyProtection="1">
      <alignment horizontal="right" vertical="center"/>
      <protection hidden="1"/>
    </xf>
    <xf numFmtId="41" fontId="227" fillId="25" borderId="0" xfId="0" quotePrefix="1" applyNumberFormat="1" applyFont="1" applyFill="1" applyBorder="1" applyAlignment="1" applyProtection="1">
      <alignment horizontal="right" vertical="center"/>
      <protection hidden="1"/>
    </xf>
    <xf numFmtId="179" fontId="88" fillId="25" borderId="0" xfId="0" applyNumberFormat="1" applyFont="1" applyFill="1" applyBorder="1" applyAlignment="1" applyProtection="1">
      <alignment horizontal="right" vertical="center"/>
      <protection hidden="1"/>
    </xf>
    <xf numFmtId="41" fontId="88" fillId="25" borderId="19" xfId="0" quotePrefix="1" applyNumberFormat="1" applyFont="1" applyFill="1" applyBorder="1" applyAlignment="1" applyProtection="1">
      <alignment horizontal="right" vertical="center"/>
      <protection hidden="1"/>
    </xf>
    <xf numFmtId="211" fontId="243" fillId="16" borderId="0" xfId="0" applyNumberFormat="1" applyFont="1" applyFill="1" applyAlignment="1" applyProtection="1">
      <alignment horizontal="right" vertical="center"/>
      <protection hidden="1"/>
    </xf>
    <xf numFmtId="41" fontId="243" fillId="16" borderId="0" xfId="0" applyNumberFormat="1" applyFont="1" applyFill="1" applyAlignment="1" applyProtection="1">
      <alignment horizontal="right" vertical="center"/>
      <protection hidden="1"/>
    </xf>
    <xf numFmtId="211" fontId="227" fillId="16" borderId="0" xfId="0" applyNumberFormat="1" applyFont="1" applyFill="1" applyAlignment="1" applyProtection="1">
      <alignment horizontal="right" vertical="center"/>
      <protection hidden="1"/>
    </xf>
    <xf numFmtId="41" fontId="88" fillId="16" borderId="19" xfId="378" applyNumberFormat="1" applyFont="1" applyFill="1" applyBorder="1" applyAlignment="1" applyProtection="1">
      <alignment horizontal="right" vertical="center"/>
      <protection hidden="1"/>
    </xf>
    <xf numFmtId="211" fontId="88" fillId="16" borderId="0" xfId="378" applyNumberFormat="1" applyFont="1" applyFill="1" applyBorder="1" applyAlignment="1" applyProtection="1">
      <alignment horizontal="right" vertical="center"/>
      <protection hidden="1"/>
    </xf>
    <xf numFmtId="249" fontId="88" fillId="16" borderId="0" xfId="275" applyNumberFormat="1" applyFont="1" applyFill="1" applyAlignment="1" applyProtection="1">
      <alignment horizontal="right" vertical="center"/>
      <protection locked="0" hidden="1"/>
    </xf>
    <xf numFmtId="178" fontId="88" fillId="16" borderId="0" xfId="275" applyFont="1" applyFill="1" applyBorder="1" applyAlignment="1" applyProtection="1">
      <alignment horizontal="right" vertical="center"/>
      <protection locked="0" hidden="1"/>
    </xf>
    <xf numFmtId="41" fontId="88" fillId="16" borderId="21" xfId="378" applyNumberFormat="1" applyFont="1" applyFill="1" applyBorder="1" applyAlignment="1" applyProtection="1">
      <alignment horizontal="right" vertical="center"/>
      <protection hidden="1"/>
    </xf>
    <xf numFmtId="211" fontId="88" fillId="16" borderId="86" xfId="378" applyNumberFormat="1" applyFont="1" applyFill="1" applyBorder="1" applyAlignment="1" applyProtection="1">
      <alignment horizontal="right" vertical="center"/>
      <protection hidden="1"/>
    </xf>
    <xf numFmtId="178" fontId="88" fillId="25" borderId="86" xfId="275" applyFont="1" applyFill="1" applyBorder="1" applyAlignment="1" applyProtection="1">
      <alignment horizontal="right" vertical="center"/>
      <protection locked="0" hidden="1"/>
    </xf>
    <xf numFmtId="178" fontId="88" fillId="16" borderId="86" xfId="275" applyFont="1" applyFill="1" applyBorder="1" applyAlignment="1" applyProtection="1">
      <alignment horizontal="right" vertical="center"/>
      <protection locked="0" hidden="1"/>
    </xf>
    <xf numFmtId="179" fontId="88" fillId="25" borderId="0" xfId="0" quotePrefix="1" applyNumberFormat="1" applyFont="1" applyFill="1" applyBorder="1" applyAlignment="1" applyProtection="1">
      <alignment horizontal="right" vertical="center"/>
      <protection hidden="1"/>
    </xf>
    <xf numFmtId="179" fontId="227" fillId="25" borderId="0" xfId="0" quotePrefix="1" applyNumberFormat="1" applyFont="1" applyFill="1" applyBorder="1" applyAlignment="1" applyProtection="1">
      <alignment horizontal="right" vertical="center"/>
      <protection hidden="1"/>
    </xf>
    <xf numFmtId="179" fontId="61" fillId="25" borderId="0" xfId="0" applyNumberFormat="1" applyFont="1" applyFill="1" applyBorder="1" applyAlignment="1" applyProtection="1">
      <alignment horizontal="right" vertical="center"/>
      <protection hidden="1"/>
    </xf>
    <xf numFmtId="179" fontId="88" fillId="25" borderId="0" xfId="349" applyNumberFormat="1" applyFont="1" applyFill="1" applyBorder="1" applyAlignment="1" applyProtection="1">
      <alignment horizontal="right" vertical="center"/>
      <protection hidden="1"/>
    </xf>
    <xf numFmtId="179" fontId="88" fillId="25" borderId="86" xfId="0" applyNumberFormat="1" applyFont="1" applyFill="1" applyBorder="1" applyAlignment="1" applyProtection="1">
      <alignment horizontal="right" vertical="center"/>
      <protection hidden="1"/>
    </xf>
    <xf numFmtId="211" fontId="88" fillId="25" borderId="102" xfId="0" applyNumberFormat="1" applyFont="1" applyFill="1" applyBorder="1" applyAlignment="1" applyProtection="1">
      <alignment horizontal="right" vertical="center"/>
      <protection hidden="1"/>
    </xf>
    <xf numFmtId="196" fontId="88" fillId="16" borderId="0" xfId="0" applyNumberFormat="1" applyFont="1" applyFill="1" applyAlignment="1" applyProtection="1">
      <alignment horizontal="right" vertical="center"/>
      <protection hidden="1"/>
    </xf>
    <xf numFmtId="196" fontId="88" fillId="25" borderId="0" xfId="0" applyNumberFormat="1" applyFont="1" applyFill="1" applyAlignment="1" applyProtection="1">
      <alignment horizontal="right" vertical="center"/>
      <protection hidden="1"/>
    </xf>
    <xf numFmtId="196" fontId="227" fillId="25" borderId="0" xfId="293" applyNumberFormat="1" applyFont="1" applyFill="1" applyBorder="1" applyAlignment="1" applyProtection="1">
      <alignment horizontal="right" vertical="center"/>
      <protection hidden="1"/>
    </xf>
    <xf numFmtId="41" fontId="88" fillId="25" borderId="0" xfId="288" applyNumberFormat="1" applyFont="1" applyFill="1" applyBorder="1" applyAlignment="1" applyProtection="1">
      <alignment horizontal="right" vertical="center"/>
      <protection hidden="1"/>
    </xf>
    <xf numFmtId="41" fontId="88" fillId="25" borderId="0" xfId="288" applyNumberFormat="1" applyFont="1" applyFill="1" applyBorder="1" applyAlignment="1" applyProtection="1">
      <alignment horizontal="right" vertical="center"/>
      <protection locked="0" hidden="1"/>
    </xf>
    <xf numFmtId="204" fontId="88" fillId="25" borderId="0" xfId="0" applyNumberFormat="1" applyFont="1" applyFill="1" applyBorder="1" applyAlignment="1" applyProtection="1">
      <alignment horizontal="right" vertical="center"/>
      <protection locked="0" hidden="1"/>
    </xf>
    <xf numFmtId="196" fontId="88" fillId="25" borderId="0" xfId="288" applyNumberFormat="1" applyFont="1" applyFill="1" applyBorder="1" applyAlignment="1" applyProtection="1">
      <alignment horizontal="right" vertical="center"/>
      <protection locked="0" hidden="1"/>
    </xf>
    <xf numFmtId="41" fontId="88" fillId="25" borderId="18" xfId="288" applyNumberFormat="1" applyFont="1" applyFill="1" applyBorder="1" applyAlignment="1" applyProtection="1">
      <alignment horizontal="right" vertical="center"/>
      <protection locked="0" hidden="1"/>
    </xf>
    <xf numFmtId="252" fontId="88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88" fillId="25" borderId="0" xfId="275" applyNumberFormat="1" applyFont="1" applyFill="1" applyBorder="1" applyAlignment="1" applyProtection="1">
      <alignment horizontal="right" vertical="center"/>
      <protection hidden="1"/>
    </xf>
    <xf numFmtId="204" fontId="88" fillId="25" borderId="0" xfId="0" applyNumberFormat="1" applyFont="1" applyFill="1" applyBorder="1" applyAlignment="1" applyProtection="1">
      <alignment horizontal="right" vertical="center"/>
      <protection hidden="1"/>
    </xf>
    <xf numFmtId="196" fontId="88" fillId="25" borderId="0" xfId="275" applyNumberFormat="1" applyFont="1" applyFill="1" applyBorder="1" applyAlignment="1" applyProtection="1">
      <alignment horizontal="right" vertical="center"/>
      <protection hidden="1"/>
    </xf>
    <xf numFmtId="41" fontId="88" fillId="25" borderId="18" xfId="275" applyNumberFormat="1" applyFont="1" applyFill="1" applyBorder="1" applyAlignment="1" applyProtection="1">
      <alignment horizontal="right" vertical="center"/>
      <protection hidden="1"/>
    </xf>
    <xf numFmtId="41" fontId="88" fillId="25" borderId="86" xfId="288" applyNumberFormat="1" applyFont="1" applyFill="1" applyBorder="1" applyAlignment="1" applyProtection="1">
      <alignment horizontal="right" vertical="center"/>
      <protection hidden="1"/>
    </xf>
    <xf numFmtId="41" fontId="88" fillId="25" borderId="86" xfId="288" applyNumberFormat="1" applyFont="1" applyFill="1" applyBorder="1" applyAlignment="1" applyProtection="1">
      <alignment horizontal="right" vertical="center"/>
      <protection locked="0" hidden="1"/>
    </xf>
    <xf numFmtId="204" fontId="88" fillId="25" borderId="86" xfId="0" applyNumberFormat="1" applyFont="1" applyFill="1" applyBorder="1" applyAlignment="1" applyProtection="1">
      <alignment horizontal="right" vertical="center"/>
      <protection locked="0" hidden="1"/>
    </xf>
    <xf numFmtId="196" fontId="88" fillId="25" borderId="86" xfId="288" applyNumberFormat="1" applyFont="1" applyFill="1" applyBorder="1" applyAlignment="1" applyProtection="1">
      <alignment horizontal="right" vertical="center"/>
      <protection locked="0" hidden="1"/>
    </xf>
    <xf numFmtId="0" fontId="88" fillId="25" borderId="86" xfId="0" applyFont="1" applyFill="1" applyBorder="1" applyAlignment="1" applyProtection="1">
      <alignment horizontal="right" vertical="center"/>
      <protection hidden="1"/>
    </xf>
    <xf numFmtId="41" fontId="88" fillId="25" borderId="102" xfId="288" applyNumberFormat="1" applyFont="1" applyFill="1" applyBorder="1" applyAlignment="1" applyProtection="1">
      <alignment horizontal="right" vertical="center"/>
      <protection locked="0" hidden="1"/>
    </xf>
    <xf numFmtId="204" fontId="88" fillId="16" borderId="0" xfId="0" applyNumberFormat="1" applyFont="1" applyFill="1" applyBorder="1" applyAlignment="1" applyProtection="1">
      <alignment horizontal="right" vertical="center"/>
      <protection hidden="1"/>
    </xf>
    <xf numFmtId="0" fontId="227" fillId="16" borderId="0" xfId="0" applyFont="1" applyFill="1" applyBorder="1" applyAlignment="1" applyProtection="1">
      <alignment horizontal="right" vertical="center"/>
      <protection hidden="1"/>
    </xf>
    <xf numFmtId="197" fontId="227" fillId="25" borderId="0" xfId="293" applyNumberFormat="1" applyFont="1" applyFill="1" applyBorder="1" applyAlignment="1" applyProtection="1">
      <alignment horizontal="right" vertical="center"/>
      <protection hidden="1"/>
    </xf>
    <xf numFmtId="214" fontId="233" fillId="26" borderId="0" xfId="383" applyNumberFormat="1" applyFont="1" applyFill="1" applyBorder="1" applyAlignment="1" applyProtection="1">
      <alignment horizontal="right" vertical="center"/>
      <protection hidden="1"/>
    </xf>
    <xf numFmtId="0" fontId="62" fillId="25" borderId="0" xfId="0" applyNumberFormat="1" applyFont="1" applyFill="1" applyBorder="1" applyAlignment="1" applyProtection="1">
      <alignment horizontal="left" vertical="center" wrapText="1"/>
      <protection hidden="1"/>
    </xf>
    <xf numFmtId="180" fontId="224" fillId="25" borderId="0" xfId="0" applyNumberFormat="1" applyFont="1" applyFill="1" applyBorder="1" applyAlignment="1" applyProtection="1">
      <alignment horizontal="center" vertical="center"/>
      <protection hidden="1"/>
    </xf>
    <xf numFmtId="180" fontId="225" fillId="25" borderId="0" xfId="0" applyNumberFormat="1" applyFont="1" applyFill="1" applyAlignment="1" applyProtection="1">
      <alignment horizontal="center" vertical="center"/>
      <protection hidden="1"/>
    </xf>
    <xf numFmtId="180" fontId="88" fillId="25" borderId="54" xfId="337" applyNumberFormat="1" applyFont="1" applyFill="1" applyBorder="1" applyAlignment="1" applyProtection="1">
      <alignment horizontal="center" vertical="center" wrapText="1"/>
      <protection hidden="1"/>
    </xf>
    <xf numFmtId="180" fontId="88" fillId="25" borderId="55" xfId="337" applyNumberFormat="1" applyFont="1" applyFill="1" applyBorder="1" applyAlignment="1" applyProtection="1">
      <alignment horizontal="center" vertical="center" wrapText="1"/>
      <protection hidden="1"/>
    </xf>
    <xf numFmtId="180" fontId="88" fillId="25" borderId="56" xfId="337" applyNumberFormat="1" applyFont="1" applyFill="1" applyBorder="1" applyAlignment="1" applyProtection="1">
      <alignment horizontal="center" vertical="center" wrapText="1"/>
      <protection hidden="1"/>
    </xf>
    <xf numFmtId="180" fontId="88" fillId="25" borderId="40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33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57" xfId="0" applyNumberFormat="1" applyFont="1" applyFill="1" applyBorder="1" applyAlignment="1" applyProtection="1">
      <alignment horizontal="center" vertical="center" wrapText="1"/>
      <protection hidden="1"/>
    </xf>
    <xf numFmtId="0" fontId="88" fillId="25" borderId="45" xfId="0" applyFont="1" applyFill="1" applyBorder="1" applyAlignment="1" applyProtection="1">
      <alignment horizontal="center" vertical="center"/>
      <protection hidden="1"/>
    </xf>
    <xf numFmtId="180" fontId="88" fillId="25" borderId="39" xfId="0" applyNumberFormat="1" applyFont="1" applyFill="1" applyBorder="1" applyAlignment="1" applyProtection="1">
      <alignment horizontal="center" vertical="center" wrapText="1"/>
      <protection hidden="1"/>
    </xf>
    <xf numFmtId="0" fontId="88" fillId="25" borderId="30" xfId="0" applyFont="1" applyFill="1" applyBorder="1" applyAlignment="1" applyProtection="1">
      <alignment horizontal="center" vertical="center"/>
      <protection hidden="1"/>
    </xf>
    <xf numFmtId="180" fontId="88" fillId="25" borderId="43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52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53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58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59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19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60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38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30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49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50" xfId="0" applyNumberFormat="1" applyFont="1" applyFill="1" applyBorder="1" applyAlignment="1" applyProtection="1">
      <alignment horizontal="center" vertical="center"/>
      <protection hidden="1"/>
    </xf>
    <xf numFmtId="180" fontId="88" fillId="25" borderId="51" xfId="0" applyNumberFormat="1" applyFont="1" applyFill="1" applyBorder="1" applyAlignment="1" applyProtection="1">
      <alignment horizontal="center" vertical="center"/>
      <protection hidden="1"/>
    </xf>
    <xf numFmtId="0" fontId="88" fillId="25" borderId="53" xfId="0" applyFont="1" applyFill="1" applyBorder="1" applyAlignment="1" applyProtection="1">
      <alignment horizontal="center" vertical="center"/>
      <protection hidden="1"/>
    </xf>
    <xf numFmtId="180" fontId="88" fillId="25" borderId="35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32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44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28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72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35" xfId="0" applyNumberFormat="1" applyFont="1" applyFill="1" applyBorder="1" applyAlignment="1" applyProtection="1">
      <alignment horizontal="center" vertical="center"/>
      <protection hidden="1"/>
    </xf>
    <xf numFmtId="180" fontId="88" fillId="25" borderId="33" xfId="0" applyNumberFormat="1" applyFont="1" applyFill="1" applyBorder="1" applyAlignment="1" applyProtection="1">
      <alignment horizontal="center" vertical="center"/>
      <protection hidden="1"/>
    </xf>
    <xf numFmtId="0" fontId="88" fillId="16" borderId="57" xfId="0" applyFont="1" applyFill="1" applyBorder="1" applyAlignment="1" applyProtection="1">
      <alignment horizontal="center" vertical="center" wrapText="1"/>
      <protection hidden="1"/>
    </xf>
    <xf numFmtId="0" fontId="88" fillId="16" borderId="28" xfId="0" applyFont="1" applyFill="1" applyBorder="1" applyAlignment="1" applyProtection="1">
      <alignment horizontal="center" vertical="center" wrapText="1"/>
      <protection hidden="1"/>
    </xf>
    <xf numFmtId="0" fontId="88" fillId="16" borderId="45" xfId="0" applyFont="1" applyFill="1" applyBorder="1" applyAlignment="1" applyProtection="1">
      <alignment horizontal="center" vertical="center" wrapText="1"/>
      <protection hidden="1"/>
    </xf>
    <xf numFmtId="41" fontId="88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88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88" fillId="16" borderId="52" xfId="0" applyFont="1" applyFill="1" applyBorder="1" applyAlignment="1" applyProtection="1">
      <alignment horizontal="center" vertical="center" wrapText="1"/>
      <protection hidden="1"/>
    </xf>
    <xf numFmtId="0" fontId="88" fillId="16" borderId="53" xfId="0" applyFont="1" applyFill="1" applyBorder="1" applyAlignment="1" applyProtection="1">
      <alignment horizontal="center" vertical="center" wrapText="1"/>
      <protection hidden="1"/>
    </xf>
    <xf numFmtId="0" fontId="88" fillId="16" borderId="39" xfId="0" applyFont="1" applyFill="1" applyBorder="1" applyAlignment="1" applyProtection="1">
      <alignment horizontal="center" vertical="center" wrapText="1"/>
      <protection hidden="1"/>
    </xf>
    <xf numFmtId="0" fontId="88" fillId="16" borderId="30" xfId="0" applyFont="1" applyFill="1" applyBorder="1" applyAlignment="1" applyProtection="1">
      <alignment horizontal="center" vertical="center" wrapText="1"/>
      <protection hidden="1"/>
    </xf>
    <xf numFmtId="0" fontId="88" fillId="16" borderId="41" xfId="0" applyFont="1" applyFill="1" applyBorder="1" applyAlignment="1" applyProtection="1">
      <alignment horizontal="center" vertical="center" wrapText="1"/>
      <protection hidden="1"/>
    </xf>
    <xf numFmtId="41" fontId="88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224" fillId="16" borderId="0" xfId="0" applyFont="1" applyFill="1" applyAlignment="1" applyProtection="1">
      <alignment horizontal="center" vertical="center"/>
      <protection hidden="1"/>
    </xf>
    <xf numFmtId="0" fontId="163" fillId="0" borderId="0" xfId="0" applyFont="1" applyFill="1" applyBorder="1" applyAlignment="1" applyProtection="1">
      <alignment horizontal="left" vertical="center"/>
      <protection hidden="1"/>
    </xf>
    <xf numFmtId="251" fontId="227" fillId="16" borderId="0" xfId="0" quotePrefix="1" applyNumberFormat="1" applyFont="1" applyFill="1" applyBorder="1" applyAlignment="1" applyProtection="1">
      <alignment horizontal="center" vertical="center"/>
      <protection hidden="1"/>
    </xf>
    <xf numFmtId="251" fontId="227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88" fillId="16" borderId="47" xfId="0" applyFont="1" applyFill="1" applyBorder="1" applyAlignment="1" applyProtection="1">
      <alignment horizontal="center" vertical="center" wrapText="1"/>
      <protection hidden="1"/>
    </xf>
    <xf numFmtId="0" fontId="88" fillId="16" borderId="48" xfId="0" applyFont="1" applyFill="1" applyBorder="1" applyAlignment="1" applyProtection="1">
      <alignment horizontal="center" vertical="center" wrapText="1"/>
      <protection hidden="1"/>
    </xf>
    <xf numFmtId="0" fontId="163" fillId="16" borderId="0" xfId="0" applyFont="1" applyFill="1" applyBorder="1" applyAlignment="1" applyProtection="1">
      <alignment horizontal="left" vertical="center"/>
      <protection hidden="1"/>
    </xf>
    <xf numFmtId="0" fontId="88" fillId="16" borderId="38" xfId="0" applyFont="1" applyFill="1" applyBorder="1" applyAlignment="1" applyProtection="1">
      <alignment horizontal="center" vertical="center" wrapText="1"/>
      <protection hidden="1"/>
    </xf>
    <xf numFmtId="0" fontId="88" fillId="16" borderId="38" xfId="0" applyFont="1" applyFill="1" applyBorder="1" applyAlignment="1" applyProtection="1">
      <alignment horizontal="center" vertical="center"/>
      <protection hidden="1"/>
    </xf>
    <xf numFmtId="0" fontId="88" fillId="16" borderId="46" xfId="0" applyFont="1" applyFill="1" applyBorder="1" applyAlignment="1" applyProtection="1">
      <alignment horizontal="center" vertical="center"/>
      <protection hidden="1"/>
    </xf>
    <xf numFmtId="0" fontId="88" fillId="16" borderId="40" xfId="0" applyFont="1" applyFill="1" applyBorder="1" applyAlignment="1" applyProtection="1">
      <alignment horizontal="center" vertical="center"/>
      <protection hidden="1"/>
    </xf>
    <xf numFmtId="0" fontId="88" fillId="16" borderId="39" xfId="0" applyFont="1" applyFill="1" applyBorder="1" applyAlignment="1" applyProtection="1">
      <alignment horizontal="center" vertical="center"/>
      <protection hidden="1"/>
    </xf>
    <xf numFmtId="0" fontId="88" fillId="16" borderId="47" xfId="0" applyFont="1" applyFill="1" applyBorder="1" applyAlignment="1" applyProtection="1">
      <alignment horizontal="center" vertical="center"/>
      <protection hidden="1"/>
    </xf>
    <xf numFmtId="176" fontId="88" fillId="16" borderId="54" xfId="337" applyFont="1" applyFill="1" applyBorder="1" applyAlignment="1" applyProtection="1">
      <alignment horizontal="center" vertical="center" wrapText="1"/>
      <protection hidden="1"/>
    </xf>
    <xf numFmtId="176" fontId="88" fillId="16" borderId="55" xfId="337" applyFont="1" applyFill="1" applyBorder="1" applyAlignment="1" applyProtection="1">
      <alignment horizontal="center" vertical="center"/>
      <protection hidden="1"/>
    </xf>
    <xf numFmtId="176" fontId="88" fillId="16" borderId="56" xfId="337" applyFont="1" applyFill="1" applyBorder="1" applyAlignment="1" applyProtection="1">
      <alignment horizontal="center" vertical="center"/>
      <protection hidden="1"/>
    </xf>
    <xf numFmtId="0" fontId="88" fillId="16" borderId="32" xfId="0" applyFont="1" applyFill="1" applyBorder="1" applyAlignment="1" applyProtection="1">
      <alignment horizontal="center" vertical="center" wrapText="1"/>
      <protection hidden="1"/>
    </xf>
    <xf numFmtId="176" fontId="88" fillId="16" borderId="49" xfId="337" applyFont="1" applyFill="1" applyBorder="1" applyAlignment="1" applyProtection="1">
      <alignment horizontal="center" vertical="center" wrapText="1"/>
      <protection hidden="1"/>
    </xf>
    <xf numFmtId="176" fontId="88" fillId="16" borderId="50" xfId="337" applyFont="1" applyFill="1" applyBorder="1" applyAlignment="1" applyProtection="1">
      <alignment horizontal="center" vertical="center" wrapText="1"/>
      <protection hidden="1"/>
    </xf>
    <xf numFmtId="176" fontId="88" fillId="16" borderId="51" xfId="337" applyFont="1" applyFill="1" applyBorder="1" applyAlignment="1" applyProtection="1">
      <alignment horizontal="center" vertical="center" wrapText="1"/>
      <protection hidden="1"/>
    </xf>
    <xf numFmtId="0" fontId="88" fillId="16" borderId="43" xfId="0" applyFont="1" applyFill="1" applyBorder="1" applyAlignment="1" applyProtection="1">
      <alignment horizontal="center" vertical="center"/>
      <protection hidden="1"/>
    </xf>
    <xf numFmtId="0" fontId="88" fillId="16" borderId="52" xfId="0" applyFont="1" applyFill="1" applyBorder="1" applyAlignment="1" applyProtection="1">
      <alignment horizontal="center" vertical="center"/>
      <protection hidden="1"/>
    </xf>
    <xf numFmtId="0" fontId="88" fillId="16" borderId="44" xfId="0" applyFont="1" applyFill="1" applyBorder="1" applyAlignment="1" applyProtection="1">
      <alignment horizontal="center" vertical="center"/>
      <protection hidden="1"/>
    </xf>
    <xf numFmtId="0" fontId="225" fillId="25" borderId="0" xfId="0" applyFont="1" applyFill="1" applyAlignment="1" applyProtection="1">
      <alignment horizontal="center" vertical="center"/>
      <protection hidden="1"/>
    </xf>
    <xf numFmtId="0" fontId="88" fillId="16" borderId="67" xfId="0" applyFont="1" applyFill="1" applyBorder="1" applyAlignment="1" applyProtection="1">
      <alignment horizontal="center" vertical="center" wrapText="1"/>
      <protection hidden="1"/>
    </xf>
    <xf numFmtId="0" fontId="88" fillId="16" borderId="31" xfId="0" applyFont="1" applyFill="1" applyBorder="1" applyAlignment="1" applyProtection="1">
      <alignment horizontal="center" vertical="center" wrapText="1"/>
      <protection hidden="1"/>
    </xf>
    <xf numFmtId="0" fontId="88" fillId="16" borderId="34" xfId="0" applyFont="1" applyFill="1" applyBorder="1" applyAlignment="1" applyProtection="1">
      <alignment horizontal="center" vertical="center" wrapText="1"/>
      <protection hidden="1"/>
    </xf>
    <xf numFmtId="0" fontId="88" fillId="16" borderId="26" xfId="0" applyFont="1" applyFill="1" applyBorder="1" applyAlignment="1" applyProtection="1">
      <alignment horizontal="center" vertical="center" wrapText="1"/>
      <protection hidden="1"/>
    </xf>
    <xf numFmtId="0" fontId="88" fillId="16" borderId="0" xfId="0" applyFont="1" applyFill="1" applyBorder="1" applyAlignment="1" applyProtection="1">
      <alignment horizontal="center" vertical="center" wrapText="1"/>
      <protection hidden="1"/>
    </xf>
    <xf numFmtId="0" fontId="88" fillId="16" borderId="40" xfId="0" applyFont="1" applyFill="1" applyBorder="1" applyAlignment="1" applyProtection="1">
      <alignment horizontal="center" vertical="center" wrapText="1"/>
      <protection hidden="1"/>
    </xf>
    <xf numFmtId="0" fontId="88" fillId="16" borderId="35" xfId="0" applyFont="1" applyFill="1" applyBorder="1" applyAlignment="1" applyProtection="1">
      <alignment horizontal="center" vertical="center" wrapText="1"/>
      <protection hidden="1"/>
    </xf>
    <xf numFmtId="0" fontId="88" fillId="16" borderId="33" xfId="0" applyFont="1" applyFill="1" applyBorder="1" applyAlignment="1" applyProtection="1">
      <alignment horizontal="center" vertical="center" wrapText="1"/>
      <protection hidden="1"/>
    </xf>
    <xf numFmtId="0" fontId="88" fillId="16" borderId="72" xfId="0" applyFont="1" applyFill="1" applyBorder="1" applyAlignment="1" applyProtection="1">
      <alignment horizontal="center" vertical="center" wrapText="1"/>
      <protection hidden="1"/>
    </xf>
    <xf numFmtId="176" fontId="88" fillId="16" borderId="26" xfId="337" applyFont="1" applyFill="1" applyBorder="1" applyAlignment="1" applyProtection="1">
      <alignment horizontal="center" vertical="center" wrapText="1"/>
      <protection hidden="1"/>
    </xf>
    <xf numFmtId="176" fontId="88" fillId="16" borderId="24" xfId="337" applyFont="1" applyFill="1" applyBorder="1" applyAlignment="1" applyProtection="1">
      <alignment horizontal="center" vertical="center" wrapText="1"/>
      <protection hidden="1"/>
    </xf>
    <xf numFmtId="176" fontId="88" fillId="16" borderId="0" xfId="337" applyFont="1" applyFill="1" applyBorder="1" applyAlignment="1" applyProtection="1">
      <alignment horizontal="center" vertical="center" wrapText="1"/>
      <protection hidden="1"/>
    </xf>
    <xf numFmtId="176" fontId="88" fillId="16" borderId="18" xfId="337" applyFont="1" applyFill="1" applyBorder="1" applyAlignment="1" applyProtection="1">
      <alignment horizontal="center" vertical="center" wrapText="1"/>
      <protection hidden="1"/>
    </xf>
    <xf numFmtId="176" fontId="88" fillId="16" borderId="27" xfId="337" applyFont="1" applyFill="1" applyBorder="1" applyAlignment="1" applyProtection="1">
      <alignment horizontal="center" vertical="center" wrapText="1"/>
      <protection hidden="1"/>
    </xf>
    <xf numFmtId="176" fontId="88" fillId="16" borderId="25" xfId="337" applyFont="1" applyFill="1" applyBorder="1" applyAlignment="1" applyProtection="1">
      <alignment horizontal="center" vertical="center" wrapText="1"/>
      <protection hidden="1"/>
    </xf>
    <xf numFmtId="0" fontId="224" fillId="16" borderId="0" xfId="0" applyFont="1" applyFill="1" applyBorder="1" applyAlignment="1" applyProtection="1">
      <alignment horizontal="center" vertical="center"/>
      <protection hidden="1"/>
    </xf>
    <xf numFmtId="180" fontId="88" fillId="16" borderId="49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50" xfId="0" applyNumberFormat="1" applyFont="1" applyFill="1" applyBorder="1" applyAlignment="1" applyProtection="1">
      <alignment horizontal="center" vertical="center"/>
      <protection hidden="1"/>
    </xf>
    <xf numFmtId="180" fontId="88" fillId="16" borderId="51" xfId="0" applyNumberFormat="1" applyFont="1" applyFill="1" applyBorder="1" applyAlignment="1" applyProtection="1">
      <alignment horizontal="center" vertical="center"/>
      <protection hidden="1"/>
    </xf>
    <xf numFmtId="180" fontId="88" fillId="16" borderId="39" xfId="0" applyNumberFormat="1" applyFont="1" applyFill="1" applyBorder="1" applyAlignment="1" applyProtection="1">
      <alignment horizontal="center" vertical="center" wrapText="1"/>
      <protection hidden="1"/>
    </xf>
    <xf numFmtId="0" fontId="88" fillId="16" borderId="30" xfId="0" applyFont="1" applyFill="1" applyBorder="1" applyAlignment="1" applyProtection="1">
      <alignment horizontal="center" vertical="center"/>
      <protection hidden="1"/>
    </xf>
    <xf numFmtId="180" fontId="224" fillId="16" borderId="0" xfId="0" applyNumberFormat="1" applyFont="1" applyFill="1" applyAlignment="1" applyProtection="1">
      <alignment horizontal="center" vertical="center"/>
      <protection hidden="1"/>
    </xf>
    <xf numFmtId="180" fontId="225" fillId="16" borderId="0" xfId="0" applyNumberFormat="1" applyFont="1" applyFill="1" applyAlignment="1" applyProtection="1">
      <alignment horizontal="center" vertical="center"/>
      <protection hidden="1"/>
    </xf>
    <xf numFmtId="180" fontId="88" fillId="16" borderId="32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46" xfId="0" applyNumberFormat="1" applyFont="1" applyFill="1" applyBorder="1" applyAlignment="1" applyProtection="1">
      <alignment horizontal="center" vertical="center"/>
      <protection hidden="1"/>
    </xf>
    <xf numFmtId="180" fontId="88" fillId="16" borderId="28" xfId="0" applyNumberFormat="1" applyFont="1" applyFill="1" applyBorder="1" applyAlignment="1" applyProtection="1">
      <alignment horizontal="center" vertical="center"/>
      <protection hidden="1"/>
    </xf>
    <xf numFmtId="180" fontId="88" fillId="16" borderId="47" xfId="0" applyNumberFormat="1" applyFont="1" applyFill="1" applyBorder="1" applyAlignment="1" applyProtection="1">
      <alignment horizontal="center" vertical="center"/>
      <protection hidden="1"/>
    </xf>
    <xf numFmtId="180" fontId="88" fillId="16" borderId="45" xfId="0" applyNumberFormat="1" applyFont="1" applyFill="1" applyBorder="1" applyAlignment="1" applyProtection="1">
      <alignment horizontal="center" vertical="center"/>
      <protection hidden="1"/>
    </xf>
    <xf numFmtId="180" fontId="88" fillId="16" borderId="48" xfId="0" applyNumberFormat="1" applyFont="1" applyFill="1" applyBorder="1" applyAlignment="1" applyProtection="1">
      <alignment horizontal="center" vertical="center"/>
      <protection hidden="1"/>
    </xf>
    <xf numFmtId="180" fontId="88" fillId="16" borderId="38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28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30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43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40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52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44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38" xfId="337" applyNumberFormat="1" applyFont="1" applyFill="1" applyBorder="1" applyAlignment="1" applyProtection="1">
      <alignment horizontal="center" vertical="center" wrapText="1"/>
      <protection hidden="1"/>
    </xf>
    <xf numFmtId="180" fontId="88" fillId="16" borderId="43" xfId="337" applyNumberFormat="1" applyFont="1" applyFill="1" applyBorder="1" applyAlignment="1" applyProtection="1">
      <alignment horizontal="center" vertical="center" wrapText="1"/>
      <protection hidden="1"/>
    </xf>
    <xf numFmtId="180" fontId="88" fillId="16" borderId="40" xfId="337" applyNumberFormat="1" applyFont="1" applyFill="1" applyBorder="1" applyAlignment="1" applyProtection="1">
      <alignment horizontal="center" vertical="center" wrapText="1"/>
      <protection hidden="1"/>
    </xf>
    <xf numFmtId="180" fontId="88" fillId="16" borderId="39" xfId="337" applyNumberFormat="1" applyFont="1" applyFill="1" applyBorder="1" applyAlignment="1" applyProtection="1">
      <alignment horizontal="center" vertical="center" wrapText="1"/>
      <protection hidden="1"/>
    </xf>
    <xf numFmtId="180" fontId="88" fillId="16" borderId="52" xfId="337" applyNumberFormat="1" applyFont="1" applyFill="1" applyBorder="1" applyAlignment="1" applyProtection="1">
      <alignment horizontal="center" vertical="center" wrapText="1"/>
      <protection hidden="1"/>
    </xf>
    <xf numFmtId="180" fontId="88" fillId="16" borderId="39" xfId="0" applyNumberFormat="1" applyFont="1" applyFill="1" applyBorder="1" applyAlignment="1" applyProtection="1">
      <alignment horizontal="center" vertical="center"/>
      <protection hidden="1"/>
    </xf>
    <xf numFmtId="180" fontId="88" fillId="16" borderId="30" xfId="0" applyNumberFormat="1" applyFont="1" applyFill="1" applyBorder="1" applyAlignment="1" applyProtection="1">
      <alignment horizontal="center" vertical="center"/>
      <protection hidden="1"/>
    </xf>
    <xf numFmtId="180" fontId="88" fillId="16" borderId="61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62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63" xfId="0" applyNumberFormat="1" applyFont="1" applyFill="1" applyBorder="1" applyAlignment="1" applyProtection="1">
      <alignment horizontal="center" vertical="center" wrapText="1"/>
      <protection hidden="1"/>
    </xf>
    <xf numFmtId="0" fontId="88" fillId="16" borderId="28" xfId="0" applyFont="1" applyFill="1" applyBorder="1" applyAlignment="1" applyProtection="1">
      <alignment horizontal="center" vertical="center"/>
      <protection hidden="1"/>
    </xf>
    <xf numFmtId="0" fontId="88" fillId="16" borderId="45" xfId="0" applyFont="1" applyFill="1" applyBorder="1" applyAlignment="1" applyProtection="1">
      <alignment horizontal="center" vertical="center"/>
      <protection hidden="1"/>
    </xf>
    <xf numFmtId="180" fontId="88" fillId="16" borderId="45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42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35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33" xfId="0" applyNumberFormat="1" applyFont="1" applyFill="1" applyBorder="1" applyAlignment="1" applyProtection="1">
      <alignment horizontal="center" vertical="center" wrapText="1"/>
      <protection hidden="1"/>
    </xf>
    <xf numFmtId="180" fontId="224" fillId="16" borderId="0" xfId="0" applyNumberFormat="1" applyFont="1" applyFill="1" applyBorder="1" applyAlignment="1" applyProtection="1">
      <alignment horizontal="center" vertical="center"/>
      <protection hidden="1"/>
    </xf>
    <xf numFmtId="180" fontId="88" fillId="16" borderId="54" xfId="337" applyNumberFormat="1" applyFont="1" applyFill="1" applyBorder="1" applyAlignment="1" applyProtection="1">
      <alignment horizontal="center" vertical="center" wrapText="1"/>
      <protection hidden="1"/>
    </xf>
    <xf numFmtId="180" fontId="88" fillId="16" borderId="55" xfId="337" applyNumberFormat="1" applyFont="1" applyFill="1" applyBorder="1" applyAlignment="1" applyProtection="1">
      <alignment horizontal="center" vertical="center" wrapText="1"/>
      <protection hidden="1"/>
    </xf>
    <xf numFmtId="180" fontId="88" fillId="16" borderId="56" xfId="337" applyNumberFormat="1" applyFont="1" applyFill="1" applyBorder="1" applyAlignment="1" applyProtection="1">
      <alignment horizontal="center" vertical="center" wrapText="1"/>
      <protection hidden="1"/>
    </xf>
    <xf numFmtId="180" fontId="88" fillId="16" borderId="42" xfId="0" applyNumberFormat="1" applyFont="1" applyFill="1" applyBorder="1" applyAlignment="1" applyProtection="1">
      <alignment horizontal="center" vertical="center"/>
      <protection hidden="1"/>
    </xf>
    <xf numFmtId="180" fontId="88" fillId="16" borderId="38" xfId="0" applyNumberFormat="1" applyFont="1" applyFill="1" applyBorder="1" applyAlignment="1" applyProtection="1">
      <alignment horizontal="center" vertical="center"/>
      <protection hidden="1"/>
    </xf>
    <xf numFmtId="180" fontId="88" fillId="16" borderId="43" xfId="0" applyNumberFormat="1" applyFont="1" applyFill="1" applyBorder="1" applyAlignment="1" applyProtection="1">
      <alignment horizontal="center" vertical="center"/>
      <protection hidden="1"/>
    </xf>
    <xf numFmtId="180" fontId="88" fillId="16" borderId="59" xfId="0" applyNumberFormat="1" applyFont="1" applyFill="1" applyBorder="1" applyAlignment="1" applyProtection="1">
      <alignment horizontal="center" vertical="center"/>
      <protection hidden="1"/>
    </xf>
    <xf numFmtId="180" fontId="88" fillId="16" borderId="67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31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34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6" xfId="0" applyNumberFormat="1" applyFont="1" applyFill="1" applyBorder="1" applyAlignment="1" applyProtection="1">
      <alignment horizontal="center" vertical="center" wrapText="1"/>
      <protection hidden="1"/>
    </xf>
    <xf numFmtId="0" fontId="88" fillId="16" borderId="6" xfId="0" applyFont="1" applyFill="1" applyBorder="1" applyAlignment="1" applyProtection="1">
      <alignment horizontal="center" vertical="center"/>
      <protection hidden="1"/>
    </xf>
    <xf numFmtId="0" fontId="88" fillId="16" borderId="65" xfId="0" applyFont="1" applyFill="1" applyBorder="1" applyAlignment="1" applyProtection="1">
      <alignment horizontal="center" vertical="center"/>
      <protection hidden="1"/>
    </xf>
    <xf numFmtId="180" fontId="88" fillId="16" borderId="66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59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60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64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30" xfId="0" applyNumberFormat="1" applyFont="1" applyFill="1" applyBorder="1" applyAlignment="1" applyProtection="1">
      <alignment horizontal="center" vertical="center"/>
      <protection hidden="1"/>
    </xf>
    <xf numFmtId="180" fontId="88" fillId="16" borderId="49" xfId="0" applyNumberFormat="1" applyFont="1" applyFill="1" applyBorder="1" applyAlignment="1" applyProtection="1">
      <alignment horizontal="center" vertical="center"/>
      <protection hidden="1"/>
    </xf>
    <xf numFmtId="180" fontId="88" fillId="16" borderId="32" xfId="337" applyNumberFormat="1" applyFont="1" applyFill="1" applyBorder="1" applyAlignment="1" applyProtection="1">
      <alignment horizontal="center" vertical="center" wrapText="1"/>
      <protection hidden="1"/>
    </xf>
    <xf numFmtId="180" fontId="88" fillId="16" borderId="46" xfId="337" applyNumberFormat="1" applyFont="1" applyFill="1" applyBorder="1" applyAlignment="1" applyProtection="1">
      <alignment horizontal="center" vertical="center"/>
      <protection hidden="1"/>
    </xf>
    <xf numFmtId="180" fontId="88" fillId="16" borderId="28" xfId="337" applyNumberFormat="1" applyFont="1" applyFill="1" applyBorder="1" applyAlignment="1" applyProtection="1">
      <alignment horizontal="center" vertical="center"/>
      <protection hidden="1"/>
    </xf>
    <xf numFmtId="180" fontId="88" fillId="16" borderId="47" xfId="337" applyNumberFormat="1" applyFont="1" applyFill="1" applyBorder="1" applyAlignment="1" applyProtection="1">
      <alignment horizontal="center" vertical="center"/>
      <protection hidden="1"/>
    </xf>
    <xf numFmtId="180" fontId="88" fillId="16" borderId="45" xfId="337" applyNumberFormat="1" applyFont="1" applyFill="1" applyBorder="1" applyAlignment="1" applyProtection="1">
      <alignment horizontal="center" vertical="center"/>
      <protection hidden="1"/>
    </xf>
    <xf numFmtId="180" fontId="88" fillId="16" borderId="48" xfId="337" applyNumberFormat="1" applyFont="1" applyFill="1" applyBorder="1" applyAlignment="1" applyProtection="1">
      <alignment horizontal="center" vertical="center"/>
      <protection hidden="1"/>
    </xf>
    <xf numFmtId="180" fontId="88" fillId="16" borderId="54" xfId="337" applyNumberFormat="1" applyFont="1" applyFill="1" applyBorder="1" applyAlignment="1" applyProtection="1">
      <alignment horizontal="center" vertical="center"/>
      <protection hidden="1"/>
    </xf>
    <xf numFmtId="180" fontId="88" fillId="16" borderId="55" xfId="337" applyNumberFormat="1" applyFont="1" applyFill="1" applyBorder="1" applyAlignment="1" applyProtection="1">
      <alignment horizontal="center" vertical="center"/>
      <protection hidden="1"/>
    </xf>
    <xf numFmtId="180" fontId="88" fillId="16" borderId="56" xfId="337" applyNumberFormat="1" applyFont="1" applyFill="1" applyBorder="1" applyAlignment="1" applyProtection="1">
      <alignment horizontal="center" vertical="center"/>
      <protection hidden="1"/>
    </xf>
    <xf numFmtId="180" fontId="88" fillId="16" borderId="58" xfId="0" applyNumberFormat="1" applyFont="1" applyFill="1" applyBorder="1" applyAlignment="1" applyProtection="1">
      <alignment horizontal="center" vertical="center"/>
      <protection hidden="1"/>
    </xf>
    <xf numFmtId="180" fontId="88" fillId="16" borderId="19" xfId="0" applyNumberFormat="1" applyFont="1" applyFill="1" applyBorder="1" applyAlignment="1" applyProtection="1">
      <alignment horizontal="center" vertical="center"/>
      <protection hidden="1"/>
    </xf>
    <xf numFmtId="180" fontId="88" fillId="16" borderId="22" xfId="0" applyNumberFormat="1" applyFont="1" applyFill="1" applyBorder="1" applyAlignment="1" applyProtection="1">
      <alignment horizontal="center" vertical="center"/>
      <protection hidden="1"/>
    </xf>
    <xf numFmtId="0" fontId="88" fillId="16" borderId="68" xfId="0" applyFont="1" applyFill="1" applyBorder="1" applyAlignment="1" applyProtection="1">
      <alignment horizontal="center" vertical="center" wrapText="1"/>
      <protection hidden="1"/>
    </xf>
    <xf numFmtId="0" fontId="88" fillId="16" borderId="6" xfId="0" applyFont="1" applyFill="1" applyBorder="1" applyAlignment="1" applyProtection="1">
      <alignment horizontal="center" vertical="center" wrapText="1"/>
      <protection hidden="1"/>
    </xf>
    <xf numFmtId="0" fontId="88" fillId="16" borderId="65" xfId="0" applyFont="1" applyFill="1" applyBorder="1" applyAlignment="1" applyProtection="1">
      <alignment horizontal="center" vertical="center" wrapText="1"/>
      <protection hidden="1"/>
    </xf>
    <xf numFmtId="180" fontId="163" fillId="16" borderId="66" xfId="0" applyNumberFormat="1" applyFont="1" applyFill="1" applyBorder="1" applyAlignment="1" applyProtection="1">
      <alignment horizontal="center" vertical="center" wrapText="1"/>
      <protection hidden="1"/>
    </xf>
    <xf numFmtId="0" fontId="163" fillId="16" borderId="38" xfId="0" applyFont="1" applyFill="1" applyBorder="1" applyAlignment="1" applyProtection="1">
      <alignment horizontal="center" vertical="center"/>
      <protection hidden="1"/>
    </xf>
    <xf numFmtId="0" fontId="163" fillId="16" borderId="0" xfId="0" applyFont="1" applyFill="1" applyAlignment="1" applyProtection="1">
      <alignment horizontal="left" vertical="center"/>
      <protection hidden="1"/>
    </xf>
    <xf numFmtId="180" fontId="163" fillId="16" borderId="32" xfId="0" applyNumberFormat="1" applyFont="1" applyFill="1" applyBorder="1" applyAlignment="1" applyProtection="1">
      <alignment horizontal="center" vertical="center" wrapText="1"/>
      <protection hidden="1"/>
    </xf>
    <xf numFmtId="0" fontId="88" fillId="16" borderId="49" xfId="0" applyFont="1" applyFill="1" applyBorder="1" applyAlignment="1" applyProtection="1">
      <alignment horizontal="center" vertical="center"/>
      <protection hidden="1"/>
    </xf>
    <xf numFmtId="0" fontId="88" fillId="16" borderId="32" xfId="0" applyFont="1" applyFill="1" applyBorder="1" applyAlignment="1" applyProtection="1">
      <alignment horizontal="center" vertical="center"/>
      <protection hidden="1"/>
    </xf>
    <xf numFmtId="180" fontId="224" fillId="25" borderId="0" xfId="0" applyNumberFormat="1" applyFont="1" applyFill="1" applyAlignment="1" applyProtection="1">
      <alignment horizontal="center" vertical="center"/>
      <protection hidden="1"/>
    </xf>
    <xf numFmtId="180" fontId="88" fillId="25" borderId="32" xfId="337" applyNumberFormat="1" applyFont="1" applyFill="1" applyBorder="1" applyAlignment="1" applyProtection="1">
      <alignment horizontal="center" vertical="center" wrapText="1"/>
      <protection hidden="1"/>
    </xf>
    <xf numFmtId="180" fontId="88" fillId="25" borderId="46" xfId="337" applyNumberFormat="1" applyFont="1" applyFill="1" applyBorder="1" applyAlignment="1" applyProtection="1">
      <alignment horizontal="center" vertical="center"/>
      <protection hidden="1"/>
    </xf>
    <xf numFmtId="180" fontId="88" fillId="25" borderId="28" xfId="337" applyNumberFormat="1" applyFont="1" applyFill="1" applyBorder="1" applyAlignment="1" applyProtection="1">
      <alignment horizontal="center" vertical="center"/>
      <protection hidden="1"/>
    </xf>
    <xf numFmtId="180" fontId="88" fillId="25" borderId="47" xfId="337" applyNumberFormat="1" applyFont="1" applyFill="1" applyBorder="1" applyAlignment="1" applyProtection="1">
      <alignment horizontal="center" vertical="center"/>
      <protection hidden="1"/>
    </xf>
    <xf numFmtId="180" fontId="88" fillId="25" borderId="45" xfId="337" applyNumberFormat="1" applyFont="1" applyFill="1" applyBorder="1" applyAlignment="1" applyProtection="1">
      <alignment horizontal="center" vertical="center"/>
      <protection hidden="1"/>
    </xf>
    <xf numFmtId="180" fontId="88" fillId="25" borderId="48" xfId="337" applyNumberFormat="1" applyFont="1" applyFill="1" applyBorder="1" applyAlignment="1" applyProtection="1">
      <alignment horizontal="center" vertical="center"/>
      <protection hidden="1"/>
    </xf>
    <xf numFmtId="180" fontId="88" fillId="25" borderId="42" xfId="0" applyNumberFormat="1" applyFont="1" applyFill="1" applyBorder="1" applyAlignment="1" applyProtection="1">
      <alignment horizontal="center" vertical="center"/>
      <protection hidden="1"/>
    </xf>
    <xf numFmtId="180" fontId="88" fillId="25" borderId="38" xfId="0" applyNumberFormat="1" applyFont="1" applyFill="1" applyBorder="1" applyAlignment="1" applyProtection="1">
      <alignment horizontal="center" vertical="center"/>
      <protection hidden="1"/>
    </xf>
    <xf numFmtId="180" fontId="88" fillId="25" borderId="43" xfId="0" applyNumberFormat="1" applyFont="1" applyFill="1" applyBorder="1" applyAlignment="1" applyProtection="1">
      <alignment horizontal="center" vertical="center"/>
      <protection hidden="1"/>
    </xf>
    <xf numFmtId="180" fontId="88" fillId="25" borderId="61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62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63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58" xfId="0" applyNumberFormat="1" applyFont="1" applyFill="1" applyBorder="1" applyAlignment="1" applyProtection="1">
      <alignment horizontal="center" vertical="center"/>
      <protection hidden="1"/>
    </xf>
    <xf numFmtId="180" fontId="88" fillId="25" borderId="19" xfId="0" applyNumberFormat="1" applyFont="1" applyFill="1" applyBorder="1" applyAlignment="1" applyProtection="1">
      <alignment horizontal="center" vertical="center"/>
      <protection hidden="1"/>
    </xf>
    <xf numFmtId="180" fontId="88" fillId="25" borderId="22" xfId="0" applyNumberFormat="1" applyFont="1" applyFill="1" applyBorder="1" applyAlignment="1" applyProtection="1">
      <alignment horizontal="center" vertical="center"/>
      <protection hidden="1"/>
    </xf>
    <xf numFmtId="0" fontId="88" fillId="25" borderId="41" xfId="0" applyFont="1" applyFill="1" applyBorder="1" applyAlignment="1" applyProtection="1">
      <alignment horizontal="center" vertical="center" wrapText="1"/>
      <protection hidden="1"/>
    </xf>
    <xf numFmtId="0" fontId="88" fillId="25" borderId="39" xfId="0" applyFont="1" applyFill="1" applyBorder="1" applyAlignment="1" applyProtection="1">
      <alignment horizontal="center" vertical="center" wrapText="1"/>
      <protection hidden="1"/>
    </xf>
    <xf numFmtId="0" fontId="88" fillId="25" borderId="30" xfId="0" applyFont="1" applyFill="1" applyBorder="1" applyAlignment="1" applyProtection="1">
      <alignment horizontal="center" vertical="center" wrapText="1"/>
      <protection hidden="1"/>
    </xf>
    <xf numFmtId="0" fontId="88" fillId="25" borderId="52" xfId="0" applyFont="1" applyFill="1" applyBorder="1" applyAlignment="1" applyProtection="1">
      <alignment horizontal="center" vertical="center" wrapText="1"/>
      <protection hidden="1"/>
    </xf>
    <xf numFmtId="0" fontId="88" fillId="25" borderId="53" xfId="0" applyFont="1" applyFill="1" applyBorder="1" applyAlignment="1" applyProtection="1">
      <alignment horizontal="center" vertical="center" wrapText="1"/>
      <protection hidden="1"/>
    </xf>
    <xf numFmtId="0" fontId="88" fillId="25" borderId="68" xfId="0" applyFont="1" applyFill="1" applyBorder="1" applyAlignment="1" applyProtection="1">
      <alignment horizontal="center" vertical="center" wrapText="1"/>
      <protection hidden="1"/>
    </xf>
    <xf numFmtId="0" fontId="88" fillId="25" borderId="6" xfId="0" applyFont="1" applyFill="1" applyBorder="1" applyAlignment="1" applyProtection="1">
      <alignment horizontal="center" vertical="center" wrapText="1"/>
      <protection hidden="1"/>
    </xf>
    <xf numFmtId="0" fontId="88" fillId="25" borderId="65" xfId="0" applyFont="1" applyFill="1" applyBorder="1" applyAlignment="1" applyProtection="1">
      <alignment horizontal="center" vertical="center" wrapText="1"/>
      <protection hidden="1"/>
    </xf>
    <xf numFmtId="0" fontId="88" fillId="25" borderId="38" xfId="0" applyFont="1" applyFill="1" applyBorder="1" applyAlignment="1" applyProtection="1">
      <alignment horizontal="center" vertical="center"/>
      <protection hidden="1"/>
    </xf>
    <xf numFmtId="0" fontId="88" fillId="25" borderId="43" xfId="0" applyFont="1" applyFill="1" applyBorder="1" applyAlignment="1" applyProtection="1">
      <alignment horizontal="center" vertical="center"/>
      <protection hidden="1"/>
    </xf>
    <xf numFmtId="180" fontId="88" fillId="25" borderId="39" xfId="0" applyNumberFormat="1" applyFont="1" applyFill="1" applyBorder="1" applyAlignment="1" applyProtection="1">
      <alignment horizontal="center" vertical="center"/>
      <protection hidden="1"/>
    </xf>
    <xf numFmtId="41" fontId="88" fillId="25" borderId="0" xfId="0" quotePrefix="1" applyNumberFormat="1" applyFont="1" applyFill="1" applyBorder="1" applyAlignment="1" applyProtection="1">
      <alignment horizontal="center" vertical="center"/>
      <protection hidden="1"/>
    </xf>
    <xf numFmtId="251" fontId="227" fillId="25" borderId="0" xfId="0" quotePrefix="1" applyNumberFormat="1" applyFont="1" applyFill="1" applyBorder="1" applyAlignment="1" applyProtection="1">
      <alignment horizontal="center" vertical="center"/>
      <protection hidden="1"/>
    </xf>
    <xf numFmtId="180" fontId="88" fillId="25" borderId="45" xfId="0" applyNumberFormat="1" applyFont="1" applyFill="1" applyBorder="1" applyAlignment="1" applyProtection="1">
      <alignment horizontal="center" vertical="center"/>
      <protection hidden="1"/>
    </xf>
    <xf numFmtId="0" fontId="88" fillId="25" borderId="28" xfId="0" applyFont="1" applyFill="1" applyBorder="1" applyAlignment="1" applyProtection="1">
      <alignment horizontal="center" vertical="center"/>
      <protection hidden="1"/>
    </xf>
    <xf numFmtId="180" fontId="88" fillId="25" borderId="54" xfId="337" applyNumberFormat="1" applyFont="1" applyFill="1" applyBorder="1" applyAlignment="1" applyProtection="1">
      <alignment horizontal="center" vertical="center"/>
      <protection hidden="1"/>
    </xf>
    <xf numFmtId="180" fontId="88" fillId="25" borderId="55" xfId="337" applyNumberFormat="1" applyFont="1" applyFill="1" applyBorder="1" applyAlignment="1" applyProtection="1">
      <alignment horizontal="center" vertical="center"/>
      <protection hidden="1"/>
    </xf>
    <xf numFmtId="180" fontId="88" fillId="25" borderId="56" xfId="337" applyNumberFormat="1" applyFont="1" applyFill="1" applyBorder="1" applyAlignment="1" applyProtection="1">
      <alignment horizontal="center" vertical="center"/>
      <protection hidden="1"/>
    </xf>
    <xf numFmtId="0" fontId="224" fillId="25" borderId="0" xfId="0" applyFont="1" applyFill="1" applyAlignment="1" applyProtection="1">
      <alignment horizontal="center" vertical="center"/>
      <protection hidden="1"/>
    </xf>
    <xf numFmtId="0" fontId="88" fillId="25" borderId="49" xfId="0" applyFont="1" applyFill="1" applyBorder="1" applyAlignment="1" applyProtection="1">
      <alignment horizontal="center" vertical="center"/>
      <protection hidden="1"/>
    </xf>
    <xf numFmtId="0" fontId="88" fillId="25" borderId="32" xfId="0" applyFont="1" applyFill="1" applyBorder="1" applyAlignment="1" applyProtection="1">
      <alignment horizontal="center" vertical="center"/>
      <protection hidden="1"/>
    </xf>
    <xf numFmtId="180" fontId="88" fillId="25" borderId="59" xfId="0" applyNumberFormat="1" applyFont="1" applyFill="1" applyBorder="1" applyAlignment="1" applyProtection="1">
      <alignment horizontal="center" vertical="center"/>
      <protection hidden="1"/>
    </xf>
    <xf numFmtId="180" fontId="88" fillId="25" borderId="45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67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31" xfId="0" applyNumberFormat="1" applyFont="1" applyFill="1" applyBorder="1" applyAlignment="1" applyProtection="1">
      <alignment horizontal="center" vertical="center" wrapText="1"/>
      <protection hidden="1"/>
    </xf>
    <xf numFmtId="180" fontId="88" fillId="25" borderId="34" xfId="0" applyNumberFormat="1" applyFont="1" applyFill="1" applyBorder="1" applyAlignment="1" applyProtection="1">
      <alignment horizontal="center" vertical="center" wrapText="1"/>
      <protection hidden="1"/>
    </xf>
    <xf numFmtId="0" fontId="88" fillId="25" borderId="57" xfId="0" applyFont="1" applyFill="1" applyBorder="1" applyAlignment="1" applyProtection="1">
      <alignment horizontal="center" vertical="center" wrapText="1"/>
      <protection hidden="1"/>
    </xf>
    <xf numFmtId="0" fontId="88" fillId="25" borderId="28" xfId="0" applyFont="1" applyFill="1" applyBorder="1" applyAlignment="1" applyProtection="1">
      <alignment horizontal="center" vertical="center" wrapText="1"/>
      <protection hidden="1"/>
    </xf>
    <xf numFmtId="0" fontId="88" fillId="25" borderId="45" xfId="0" applyFont="1" applyFill="1" applyBorder="1" applyAlignment="1" applyProtection="1">
      <alignment horizontal="center" vertical="center" wrapText="1"/>
      <protection hidden="1"/>
    </xf>
    <xf numFmtId="180" fontId="88" fillId="25" borderId="6" xfId="0" applyNumberFormat="1" applyFont="1" applyFill="1" applyBorder="1" applyAlignment="1" applyProtection="1">
      <alignment horizontal="center" vertical="center" wrapText="1"/>
      <protection hidden="1"/>
    </xf>
    <xf numFmtId="0" fontId="88" fillId="25" borderId="6" xfId="0" applyFont="1" applyFill="1" applyBorder="1" applyAlignment="1" applyProtection="1">
      <alignment horizontal="center" vertical="center"/>
      <protection hidden="1"/>
    </xf>
    <xf numFmtId="0" fontId="88" fillId="25" borderId="65" xfId="0" applyFont="1" applyFill="1" applyBorder="1" applyAlignment="1" applyProtection="1">
      <alignment horizontal="center" vertical="center"/>
      <protection hidden="1"/>
    </xf>
    <xf numFmtId="0" fontId="88" fillId="25" borderId="39" xfId="0" applyFont="1" applyFill="1" applyBorder="1" applyAlignment="1" applyProtection="1">
      <alignment horizontal="center" vertical="center"/>
      <protection hidden="1"/>
    </xf>
    <xf numFmtId="0" fontId="224" fillId="25" borderId="0" xfId="382" applyFont="1" applyFill="1" applyBorder="1" applyAlignment="1" applyProtection="1">
      <alignment horizontal="center" vertical="center"/>
      <protection hidden="1"/>
    </xf>
    <xf numFmtId="0" fontId="225" fillId="25" borderId="0" xfId="382" applyFont="1" applyFill="1" applyBorder="1" applyAlignment="1" applyProtection="1">
      <alignment horizontal="center" vertical="center"/>
      <protection hidden="1"/>
    </xf>
    <xf numFmtId="0" fontId="88" fillId="25" borderId="41" xfId="382" applyFont="1" applyFill="1" applyBorder="1" applyAlignment="1" applyProtection="1">
      <alignment horizontal="center" vertical="center" wrapText="1"/>
      <protection hidden="1"/>
    </xf>
    <xf numFmtId="0" fontId="88" fillId="25" borderId="39" xfId="382" applyFont="1" applyFill="1" applyBorder="1" applyAlignment="1" applyProtection="1">
      <alignment horizontal="center" vertical="center" wrapText="1"/>
      <protection hidden="1"/>
    </xf>
    <xf numFmtId="0" fontId="88" fillId="25" borderId="30" xfId="382" applyFont="1" applyFill="1" applyBorder="1" applyAlignment="1" applyProtection="1">
      <alignment horizontal="center" vertical="center" wrapText="1"/>
      <protection hidden="1"/>
    </xf>
    <xf numFmtId="180" fontId="88" fillId="25" borderId="42" xfId="382" applyNumberFormat="1" applyFont="1" applyFill="1" applyBorder="1" applyAlignment="1" applyProtection="1">
      <alignment horizontal="center" vertical="center"/>
      <protection hidden="1"/>
    </xf>
    <xf numFmtId="0" fontId="88" fillId="25" borderId="38" xfId="382" applyFont="1" applyFill="1" applyBorder="1" applyAlignment="1" applyProtection="1">
      <alignment horizontal="center" vertical="center"/>
      <protection hidden="1"/>
    </xf>
    <xf numFmtId="0" fontId="88" fillId="25" borderId="43" xfId="382" applyFont="1" applyFill="1" applyBorder="1" applyAlignment="1" applyProtection="1">
      <alignment horizontal="center" vertical="center"/>
      <protection hidden="1"/>
    </xf>
    <xf numFmtId="180" fontId="88" fillId="25" borderId="39" xfId="382" applyNumberFormat="1" applyFont="1" applyFill="1" applyBorder="1" applyAlignment="1" applyProtection="1">
      <alignment horizontal="center" vertical="center" wrapText="1"/>
      <protection hidden="1"/>
    </xf>
    <xf numFmtId="0" fontId="88" fillId="25" borderId="39" xfId="382" applyFont="1" applyFill="1" applyBorder="1" applyAlignment="1" applyProtection="1">
      <alignment horizontal="center" vertical="center"/>
      <protection hidden="1"/>
    </xf>
    <xf numFmtId="0" fontId="88" fillId="25" borderId="30" xfId="382" applyFont="1" applyFill="1" applyBorder="1" applyAlignment="1" applyProtection="1">
      <alignment horizontal="center" vertical="center"/>
      <protection hidden="1"/>
    </xf>
    <xf numFmtId="180" fontId="88" fillId="0" borderId="47" xfId="382" applyNumberFormat="1" applyFont="1" applyFill="1" applyBorder="1" applyAlignment="1" applyProtection="1">
      <alignment horizontal="center" vertical="center" wrapText="1"/>
      <protection hidden="1"/>
    </xf>
    <xf numFmtId="0" fontId="88" fillId="0" borderId="47" xfId="382" applyFont="1" applyFill="1" applyBorder="1" applyAlignment="1" applyProtection="1">
      <alignment horizontal="center" vertical="center"/>
      <protection hidden="1"/>
    </xf>
    <xf numFmtId="0" fontId="88" fillId="0" borderId="48" xfId="382" applyFont="1" applyFill="1" applyBorder="1" applyAlignment="1" applyProtection="1">
      <alignment horizontal="center" vertical="center"/>
      <protection hidden="1"/>
    </xf>
    <xf numFmtId="180" fontId="88" fillId="25" borderId="43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52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53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30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46" xfId="337" applyNumberFormat="1" applyFont="1" applyFill="1" applyBorder="1" applyAlignment="1" applyProtection="1">
      <alignment horizontal="center" vertical="center" wrapText="1"/>
      <protection hidden="1"/>
    </xf>
    <xf numFmtId="180" fontId="88" fillId="25" borderId="28" xfId="337" applyNumberFormat="1" applyFont="1" applyFill="1" applyBorder="1" applyAlignment="1" applyProtection="1">
      <alignment horizontal="center" vertical="center" wrapText="1"/>
      <protection hidden="1"/>
    </xf>
    <xf numFmtId="180" fontId="88" fillId="25" borderId="47" xfId="337" applyNumberFormat="1" applyFont="1" applyFill="1" applyBorder="1" applyAlignment="1" applyProtection="1">
      <alignment horizontal="center" vertical="center" wrapText="1"/>
      <protection hidden="1"/>
    </xf>
    <xf numFmtId="180" fontId="88" fillId="25" borderId="45" xfId="337" applyNumberFormat="1" applyFont="1" applyFill="1" applyBorder="1" applyAlignment="1" applyProtection="1">
      <alignment horizontal="center" vertical="center" wrapText="1"/>
      <protection hidden="1"/>
    </xf>
    <xf numFmtId="180" fontId="88" fillId="25" borderId="48" xfId="337" applyNumberFormat="1" applyFont="1" applyFill="1" applyBorder="1" applyAlignment="1" applyProtection="1">
      <alignment horizontal="center" vertical="center" wrapText="1"/>
      <protection hidden="1"/>
    </xf>
    <xf numFmtId="41" fontId="227" fillId="25" borderId="0" xfId="382" quotePrefix="1" applyNumberFormat="1" applyFont="1" applyFill="1" applyBorder="1" applyAlignment="1" applyProtection="1">
      <alignment vertical="center"/>
      <protection hidden="1"/>
    </xf>
    <xf numFmtId="41" fontId="227" fillId="25" borderId="18" xfId="382" quotePrefix="1" applyNumberFormat="1" applyFont="1" applyFill="1" applyBorder="1" applyAlignment="1" applyProtection="1">
      <alignment vertical="center"/>
      <protection hidden="1"/>
    </xf>
    <xf numFmtId="41" fontId="88" fillId="25" borderId="0" xfId="382" quotePrefix="1" applyNumberFormat="1" applyFont="1" applyFill="1" applyBorder="1" applyAlignment="1" applyProtection="1">
      <alignment horizontal="center" vertical="center"/>
      <protection hidden="1"/>
    </xf>
    <xf numFmtId="41" fontId="88" fillId="25" borderId="18" xfId="382" quotePrefix="1" applyNumberFormat="1" applyFont="1" applyFill="1" applyBorder="1" applyAlignment="1" applyProtection="1">
      <alignment horizontal="center" vertical="center"/>
      <protection hidden="1"/>
    </xf>
    <xf numFmtId="180" fontId="88" fillId="25" borderId="38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38" xfId="382" applyNumberFormat="1" applyFont="1" applyFill="1" applyBorder="1" applyAlignment="1" applyProtection="1">
      <alignment horizontal="center" vertical="center"/>
      <protection hidden="1"/>
    </xf>
    <xf numFmtId="180" fontId="88" fillId="25" borderId="49" xfId="382" applyNumberFormat="1" applyFont="1" applyFill="1" applyBorder="1" applyAlignment="1" applyProtection="1">
      <alignment horizontal="center" vertical="center"/>
      <protection hidden="1"/>
    </xf>
    <xf numFmtId="180" fontId="88" fillId="25" borderId="50" xfId="382" applyNumberFormat="1" applyFont="1" applyFill="1" applyBorder="1" applyAlignment="1" applyProtection="1">
      <alignment horizontal="center" vertical="center"/>
      <protection hidden="1"/>
    </xf>
    <xf numFmtId="180" fontId="88" fillId="25" borderId="51" xfId="382" applyNumberFormat="1" applyFont="1" applyFill="1" applyBorder="1" applyAlignment="1" applyProtection="1">
      <alignment horizontal="center" vertical="center"/>
      <protection hidden="1"/>
    </xf>
    <xf numFmtId="180" fontId="88" fillId="25" borderId="39" xfId="382" applyNumberFormat="1" applyFont="1" applyFill="1" applyBorder="1" applyAlignment="1" applyProtection="1">
      <alignment horizontal="center" vertical="center"/>
      <protection hidden="1"/>
    </xf>
    <xf numFmtId="180" fontId="88" fillId="25" borderId="30" xfId="382" applyNumberFormat="1" applyFont="1" applyFill="1" applyBorder="1" applyAlignment="1" applyProtection="1">
      <alignment horizontal="center" vertical="center"/>
      <protection hidden="1"/>
    </xf>
    <xf numFmtId="251" fontId="227" fillId="25" borderId="0" xfId="382" quotePrefix="1" applyNumberFormat="1" applyFont="1" applyFill="1" applyBorder="1" applyAlignment="1" applyProtection="1">
      <alignment horizontal="center" vertical="center"/>
      <protection hidden="1"/>
    </xf>
    <xf numFmtId="251" fontId="227" fillId="25" borderId="18" xfId="382" quotePrefix="1" applyNumberFormat="1" applyFont="1" applyFill="1" applyBorder="1" applyAlignment="1" applyProtection="1">
      <alignment horizontal="center" vertical="center"/>
      <protection hidden="1"/>
    </xf>
    <xf numFmtId="180" fontId="88" fillId="25" borderId="28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45" xfId="382" applyNumberFormat="1" applyFont="1" applyFill="1" applyBorder="1" applyAlignment="1" applyProtection="1">
      <alignment horizontal="center" vertical="center" wrapText="1"/>
      <protection hidden="1"/>
    </xf>
    <xf numFmtId="0" fontId="88" fillId="25" borderId="28" xfId="382" applyFont="1" applyFill="1" applyBorder="1" applyAlignment="1" applyProtection="1">
      <alignment horizontal="center" vertical="center" wrapText="1"/>
      <protection hidden="1"/>
    </xf>
    <xf numFmtId="0" fontId="88" fillId="25" borderId="45" xfId="382" applyFont="1" applyFill="1" applyBorder="1" applyAlignment="1" applyProtection="1">
      <alignment horizontal="center" vertical="center" wrapText="1"/>
      <protection hidden="1"/>
    </xf>
    <xf numFmtId="0" fontId="88" fillId="25" borderId="52" xfId="382" applyFont="1" applyFill="1" applyBorder="1" applyAlignment="1" applyProtection="1">
      <alignment horizontal="center" vertical="center" wrapText="1"/>
      <protection hidden="1"/>
    </xf>
    <xf numFmtId="0" fontId="88" fillId="25" borderId="53" xfId="382" applyFont="1" applyFill="1" applyBorder="1" applyAlignment="1" applyProtection="1">
      <alignment horizontal="center" vertical="center" wrapText="1"/>
      <protection hidden="1"/>
    </xf>
    <xf numFmtId="180" fontId="163" fillId="16" borderId="38" xfId="0" applyNumberFormat="1" applyFont="1" applyFill="1" applyBorder="1" applyAlignment="1" applyProtection="1">
      <alignment horizontal="center" vertical="center" wrapText="1"/>
      <protection hidden="1"/>
    </xf>
    <xf numFmtId="0" fontId="163" fillId="16" borderId="46" xfId="0" applyFont="1" applyFill="1" applyBorder="1" applyAlignment="1" applyProtection="1">
      <alignment horizontal="center" vertical="center"/>
      <protection hidden="1"/>
    </xf>
    <xf numFmtId="180" fontId="88" fillId="25" borderId="54" xfId="382" applyNumberFormat="1" applyFont="1" applyFill="1" applyBorder="1" applyAlignment="1" applyProtection="1">
      <alignment horizontal="center" vertical="center"/>
      <protection hidden="1"/>
    </xf>
    <xf numFmtId="180" fontId="88" fillId="25" borderId="55" xfId="382" applyNumberFormat="1" applyFont="1" applyFill="1" applyBorder="1" applyAlignment="1" applyProtection="1">
      <alignment horizontal="center" vertical="center"/>
      <protection hidden="1"/>
    </xf>
    <xf numFmtId="180" fontId="88" fillId="25" borderId="56" xfId="382" applyNumberFormat="1" applyFont="1" applyFill="1" applyBorder="1" applyAlignment="1" applyProtection="1">
      <alignment horizontal="center" vertical="center"/>
      <protection hidden="1"/>
    </xf>
    <xf numFmtId="180" fontId="88" fillId="25" borderId="32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28" xfId="382" applyNumberFormat="1" applyFont="1" applyFill="1" applyBorder="1" applyAlignment="1" applyProtection="1">
      <alignment horizontal="center" vertical="center"/>
      <protection hidden="1"/>
    </xf>
    <xf numFmtId="180" fontId="88" fillId="25" borderId="45" xfId="382" applyNumberFormat="1" applyFont="1" applyFill="1" applyBorder="1" applyAlignment="1" applyProtection="1">
      <alignment horizontal="center" vertical="center"/>
      <protection hidden="1"/>
    </xf>
    <xf numFmtId="180" fontId="88" fillId="25" borderId="67" xfId="382" applyNumberFormat="1" applyFont="1" applyFill="1" applyBorder="1" applyAlignment="1" applyProtection="1">
      <alignment horizontal="right" vertical="center"/>
      <protection hidden="1"/>
    </xf>
    <xf numFmtId="0" fontId="88" fillId="25" borderId="23" xfId="382" applyFont="1" applyFill="1" applyBorder="1" applyAlignment="1" applyProtection="1">
      <alignment horizontal="right" vertical="center"/>
      <protection hidden="1"/>
    </xf>
    <xf numFmtId="0" fontId="237" fillId="25" borderId="26" xfId="382" applyFont="1" applyFill="1" applyBorder="1" applyAlignment="1" applyProtection="1">
      <alignment horizontal="left" vertical="center" wrapText="1"/>
      <protection hidden="1"/>
    </xf>
    <xf numFmtId="0" fontId="237" fillId="25" borderId="0" xfId="382" applyFont="1" applyFill="1" applyBorder="1" applyAlignment="1" applyProtection="1">
      <alignment horizontal="left" vertical="center" wrapText="1"/>
      <protection hidden="1"/>
    </xf>
    <xf numFmtId="0" fontId="88" fillId="25" borderId="52" xfId="382" applyFont="1" applyFill="1" applyBorder="1" applyAlignment="1" applyProtection="1">
      <alignment horizontal="center" vertical="center"/>
      <protection hidden="1"/>
    </xf>
    <xf numFmtId="0" fontId="88" fillId="25" borderId="53" xfId="382" applyFont="1" applyFill="1" applyBorder="1" applyAlignment="1" applyProtection="1">
      <alignment horizontal="center" vertical="center"/>
      <protection hidden="1"/>
    </xf>
    <xf numFmtId="180" fontId="88" fillId="25" borderId="49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23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66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6" xfId="382" applyNumberFormat="1" applyFont="1" applyFill="1" applyBorder="1" applyAlignment="1" applyProtection="1">
      <alignment horizontal="center" vertical="center"/>
      <protection hidden="1"/>
    </xf>
    <xf numFmtId="180" fontId="88" fillId="25" borderId="65" xfId="382" applyNumberFormat="1" applyFont="1" applyFill="1" applyBorder="1" applyAlignment="1" applyProtection="1">
      <alignment horizontal="center" vertical="center"/>
      <protection hidden="1"/>
    </xf>
    <xf numFmtId="180" fontId="88" fillId="25" borderId="26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24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0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18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27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25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29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77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42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35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33" xfId="382" applyNumberFormat="1" applyFont="1" applyFill="1" applyBorder="1" applyAlignment="1" applyProtection="1">
      <alignment horizontal="center" vertical="center" wrapText="1"/>
      <protection hidden="1"/>
    </xf>
    <xf numFmtId="180" fontId="163" fillId="25" borderId="67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59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60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64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40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41" xfId="382" applyNumberFormat="1" applyFont="1" applyFill="1" applyBorder="1" applyAlignment="1" applyProtection="1">
      <alignment horizontal="center" vertical="center" wrapText="1"/>
      <protection hidden="1"/>
    </xf>
    <xf numFmtId="180" fontId="88" fillId="25" borderId="43" xfId="382" applyNumberFormat="1" applyFont="1" applyFill="1" applyBorder="1" applyAlignment="1" applyProtection="1">
      <alignment horizontal="center" vertical="center"/>
      <protection hidden="1"/>
    </xf>
    <xf numFmtId="180" fontId="88" fillId="25" borderId="40" xfId="382" applyNumberFormat="1" applyFont="1" applyFill="1" applyBorder="1" applyAlignment="1" applyProtection="1">
      <alignment horizontal="center" vertical="center"/>
      <protection hidden="1"/>
    </xf>
    <xf numFmtId="180" fontId="88" fillId="25" borderId="52" xfId="382" applyNumberFormat="1" applyFont="1" applyFill="1" applyBorder="1" applyAlignment="1" applyProtection="1">
      <alignment horizontal="center" vertical="center"/>
      <protection hidden="1"/>
    </xf>
    <xf numFmtId="180" fontId="163" fillId="25" borderId="28" xfId="382" applyNumberFormat="1" applyFont="1" applyFill="1" applyBorder="1" applyAlignment="1" applyProtection="1">
      <alignment horizontal="center" vertical="center" wrapText="1"/>
      <protection hidden="1"/>
    </xf>
    <xf numFmtId="180" fontId="163" fillId="25" borderId="45" xfId="382" applyNumberFormat="1" applyFont="1" applyFill="1" applyBorder="1" applyAlignment="1" applyProtection="1">
      <alignment horizontal="center" vertical="center" wrapText="1"/>
      <protection hidden="1"/>
    </xf>
    <xf numFmtId="180" fontId="163" fillId="25" borderId="39" xfId="382" applyNumberFormat="1" applyFont="1" applyFill="1" applyBorder="1" applyAlignment="1" applyProtection="1">
      <alignment horizontal="center" vertical="center" wrapText="1"/>
      <protection hidden="1"/>
    </xf>
    <xf numFmtId="180" fontId="163" fillId="25" borderId="30" xfId="382" applyNumberFormat="1" applyFont="1" applyFill="1" applyBorder="1" applyAlignment="1" applyProtection="1">
      <alignment horizontal="center" vertical="center" wrapText="1"/>
      <protection hidden="1"/>
    </xf>
    <xf numFmtId="180" fontId="163" fillId="25" borderId="29" xfId="382" applyNumberFormat="1" applyFont="1" applyFill="1" applyBorder="1" applyAlignment="1" applyProtection="1">
      <alignment horizontal="center" vertical="center" wrapText="1"/>
      <protection hidden="1"/>
    </xf>
    <xf numFmtId="180" fontId="163" fillId="25" borderId="77" xfId="382" applyNumberFormat="1" applyFont="1" applyFill="1" applyBorder="1" applyAlignment="1" applyProtection="1">
      <alignment horizontal="center" vertical="center" wrapText="1"/>
      <protection hidden="1"/>
    </xf>
    <xf numFmtId="180" fontId="163" fillId="25" borderId="38" xfId="382" applyNumberFormat="1" applyFont="1" applyFill="1" applyBorder="1" applyAlignment="1" applyProtection="1">
      <alignment horizontal="center" vertical="center" wrapText="1"/>
      <protection hidden="1"/>
    </xf>
    <xf numFmtId="180" fontId="163" fillId="25" borderId="26" xfId="382" applyNumberFormat="1" applyFont="1" applyFill="1" applyBorder="1" applyAlignment="1" applyProtection="1">
      <alignment horizontal="center" vertical="center" wrapText="1"/>
      <protection hidden="1"/>
    </xf>
    <xf numFmtId="180" fontId="163" fillId="25" borderId="31" xfId="382" applyNumberFormat="1" applyFont="1" applyFill="1" applyBorder="1" applyAlignment="1" applyProtection="1">
      <alignment horizontal="center" vertical="center" wrapText="1"/>
      <protection hidden="1"/>
    </xf>
    <xf numFmtId="180" fontId="163" fillId="25" borderId="0" xfId="382" applyNumberFormat="1" applyFont="1" applyFill="1" applyBorder="1" applyAlignment="1" applyProtection="1">
      <alignment horizontal="center" vertical="center" wrapText="1"/>
      <protection hidden="1"/>
    </xf>
    <xf numFmtId="180" fontId="163" fillId="25" borderId="69" xfId="382" applyNumberFormat="1" applyFont="1" applyFill="1" applyBorder="1" applyAlignment="1" applyProtection="1">
      <alignment horizontal="center" vertical="center" wrapText="1"/>
      <protection hidden="1"/>
    </xf>
    <xf numFmtId="180" fontId="163" fillId="25" borderId="76" xfId="382" applyNumberFormat="1" applyFont="1" applyFill="1" applyBorder="1" applyAlignment="1" applyProtection="1">
      <alignment horizontal="center" vertical="center" wrapText="1"/>
      <protection hidden="1"/>
    </xf>
    <xf numFmtId="180" fontId="163" fillId="25" borderId="47" xfId="382" applyNumberFormat="1" applyFont="1" applyFill="1" applyBorder="1" applyAlignment="1" applyProtection="1">
      <alignment horizontal="center" vertical="center" wrapText="1"/>
      <protection hidden="1"/>
    </xf>
    <xf numFmtId="180" fontId="163" fillId="25" borderId="46" xfId="382" applyNumberFormat="1" applyFont="1" applyFill="1" applyBorder="1" applyAlignment="1" applyProtection="1">
      <alignment horizontal="center" vertical="center" wrapText="1"/>
      <protection hidden="1"/>
    </xf>
    <xf numFmtId="0" fontId="163" fillId="25" borderId="26" xfId="382" applyFont="1" applyFill="1" applyBorder="1" applyAlignment="1" applyProtection="1">
      <alignment horizontal="left" vertical="center" wrapText="1"/>
      <protection hidden="1"/>
    </xf>
    <xf numFmtId="0" fontId="163" fillId="25" borderId="0" xfId="382" applyFont="1" applyFill="1" applyBorder="1" applyAlignment="1" applyProtection="1">
      <alignment horizontal="left" vertical="center" wrapText="1"/>
      <protection hidden="1"/>
    </xf>
    <xf numFmtId="180" fontId="237" fillId="25" borderId="32" xfId="382" applyNumberFormat="1" applyFont="1" applyFill="1" applyBorder="1" applyAlignment="1" applyProtection="1">
      <alignment horizontal="center" vertical="center" wrapText="1"/>
      <protection hidden="1"/>
    </xf>
    <xf numFmtId="180" fontId="237" fillId="25" borderId="28" xfId="382" applyNumberFormat="1" applyFont="1" applyFill="1" applyBorder="1" applyAlignment="1" applyProtection="1">
      <alignment horizontal="center" vertical="center"/>
      <protection hidden="1"/>
    </xf>
    <xf numFmtId="180" fontId="237" fillId="25" borderId="45" xfId="382" applyNumberFormat="1" applyFont="1" applyFill="1" applyBorder="1" applyAlignment="1" applyProtection="1">
      <alignment horizontal="center" vertical="center"/>
      <protection hidden="1"/>
    </xf>
    <xf numFmtId="180" fontId="163" fillId="25" borderId="39" xfId="382" applyNumberFormat="1" applyFont="1" applyFill="1" applyBorder="1" applyAlignment="1" applyProtection="1">
      <alignment horizontal="center" vertical="center"/>
      <protection hidden="1"/>
    </xf>
    <xf numFmtId="180" fontId="163" fillId="25" borderId="30" xfId="382" applyNumberFormat="1" applyFont="1" applyFill="1" applyBorder="1" applyAlignment="1" applyProtection="1">
      <alignment horizontal="center" vertical="center"/>
      <protection hidden="1"/>
    </xf>
    <xf numFmtId="0" fontId="224" fillId="25" borderId="0" xfId="382" applyFont="1" applyFill="1" applyAlignment="1" applyProtection="1">
      <alignment horizontal="center" vertical="center"/>
      <protection hidden="1"/>
    </xf>
    <xf numFmtId="180" fontId="163" fillId="25" borderId="38" xfId="382" applyNumberFormat="1" applyFont="1" applyFill="1" applyBorder="1" applyAlignment="1" applyProtection="1">
      <alignment horizontal="center" vertical="center"/>
      <protection hidden="1"/>
    </xf>
    <xf numFmtId="180" fontId="163" fillId="25" borderId="54" xfId="337" applyNumberFormat="1" applyFont="1" applyFill="1" applyBorder="1" applyAlignment="1" applyProtection="1">
      <alignment horizontal="center" vertical="center" wrapText="1"/>
      <protection hidden="1"/>
    </xf>
    <xf numFmtId="180" fontId="163" fillId="25" borderId="55" xfId="337" applyNumberFormat="1" applyFont="1" applyFill="1" applyBorder="1" applyAlignment="1" applyProtection="1">
      <alignment horizontal="center" vertical="center"/>
      <protection hidden="1"/>
    </xf>
    <xf numFmtId="180" fontId="163" fillId="25" borderId="56" xfId="337" applyNumberFormat="1" applyFont="1" applyFill="1" applyBorder="1" applyAlignment="1" applyProtection="1">
      <alignment horizontal="center" vertical="center"/>
      <protection hidden="1"/>
    </xf>
    <xf numFmtId="180" fontId="163" fillId="25" borderId="48" xfId="382" applyNumberFormat="1" applyFont="1" applyFill="1" applyBorder="1" applyAlignment="1" applyProtection="1">
      <alignment horizontal="center" vertical="center" wrapText="1"/>
      <protection hidden="1"/>
    </xf>
    <xf numFmtId="180" fontId="163" fillId="25" borderId="49" xfId="382" applyNumberFormat="1" applyFont="1" applyFill="1" applyBorder="1" applyAlignment="1" applyProtection="1">
      <alignment horizontal="center" vertical="center" wrapText="1"/>
      <protection hidden="1"/>
    </xf>
    <xf numFmtId="180" fontId="163" fillId="25" borderId="50" xfId="382" applyNumberFormat="1" applyFont="1" applyFill="1" applyBorder="1" applyAlignment="1" applyProtection="1">
      <alignment horizontal="center" vertical="center"/>
      <protection hidden="1"/>
    </xf>
    <xf numFmtId="180" fontId="163" fillId="25" borderId="51" xfId="382" applyNumberFormat="1" applyFont="1" applyFill="1" applyBorder="1" applyAlignment="1" applyProtection="1">
      <alignment horizontal="center" vertical="center"/>
      <protection hidden="1"/>
    </xf>
    <xf numFmtId="180" fontId="163" fillId="25" borderId="32" xfId="382" applyNumberFormat="1" applyFont="1" applyFill="1" applyBorder="1" applyAlignment="1" applyProtection="1">
      <alignment horizontal="center" vertical="center" wrapText="1"/>
      <protection hidden="1"/>
    </xf>
    <xf numFmtId="0" fontId="224" fillId="25" borderId="0" xfId="0" applyFont="1" applyFill="1" applyBorder="1" applyAlignment="1" applyProtection="1">
      <alignment horizontal="center" vertical="center"/>
      <protection hidden="1"/>
    </xf>
    <xf numFmtId="180" fontId="88" fillId="16" borderId="41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52" xfId="0" applyNumberFormat="1" applyFont="1" applyFill="1" applyBorder="1" applyAlignment="1" applyProtection="1">
      <alignment horizontal="center" vertical="center"/>
      <protection hidden="1"/>
    </xf>
    <xf numFmtId="180" fontId="88" fillId="16" borderId="53" xfId="0" applyNumberFormat="1" applyFont="1" applyFill="1" applyBorder="1" applyAlignment="1" applyProtection="1">
      <alignment horizontal="center" vertical="center"/>
      <protection hidden="1"/>
    </xf>
    <xf numFmtId="180" fontId="88" fillId="16" borderId="60" xfId="0" applyNumberFormat="1" applyFont="1" applyFill="1" applyBorder="1" applyAlignment="1" applyProtection="1">
      <alignment horizontal="center" vertical="center"/>
      <protection hidden="1"/>
    </xf>
    <xf numFmtId="180" fontId="88" fillId="16" borderId="64" xfId="0" applyNumberFormat="1" applyFont="1" applyFill="1" applyBorder="1" applyAlignment="1" applyProtection="1">
      <alignment horizontal="center" vertical="center"/>
      <protection hidden="1"/>
    </xf>
    <xf numFmtId="180" fontId="88" fillId="16" borderId="57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40" xfId="0" applyNumberFormat="1" applyFont="1" applyFill="1" applyBorder="1" applyAlignment="1" applyProtection="1">
      <alignment horizontal="center" vertical="center"/>
      <protection hidden="1"/>
    </xf>
    <xf numFmtId="180" fontId="88" fillId="16" borderId="26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0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72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71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26" xfId="337" applyNumberFormat="1" applyFont="1" applyFill="1" applyBorder="1" applyAlignment="1" applyProtection="1">
      <alignment horizontal="center" vertical="center" wrapText="1"/>
      <protection hidden="1"/>
    </xf>
    <xf numFmtId="180" fontId="88" fillId="16" borderId="0" xfId="337" applyNumberFormat="1" applyFont="1" applyFill="1" applyBorder="1" applyAlignment="1" applyProtection="1">
      <alignment horizontal="center" vertical="center" wrapText="1"/>
      <protection hidden="1"/>
    </xf>
    <xf numFmtId="180" fontId="88" fillId="16" borderId="27" xfId="337" applyNumberFormat="1" applyFont="1" applyFill="1" applyBorder="1" applyAlignment="1" applyProtection="1">
      <alignment horizontal="center" vertical="center" wrapText="1"/>
      <protection hidden="1"/>
    </xf>
    <xf numFmtId="180" fontId="257" fillId="16" borderId="0" xfId="0" applyNumberFormat="1" applyFont="1" applyFill="1" applyBorder="1" applyAlignment="1" applyProtection="1">
      <alignment horizontal="center" vertical="center" shrinkToFit="1"/>
      <protection hidden="1"/>
    </xf>
    <xf numFmtId="180" fontId="224" fillId="16" borderId="0" xfId="0" applyNumberFormat="1" applyFont="1" applyFill="1" applyBorder="1" applyAlignment="1" applyProtection="1">
      <alignment horizontal="center" vertical="center" wrapText="1"/>
      <protection hidden="1"/>
    </xf>
    <xf numFmtId="180" fontId="258" fillId="16" borderId="0" xfId="0" applyNumberFormat="1" applyFont="1" applyFill="1" applyBorder="1" applyAlignment="1" applyProtection="1">
      <alignment horizontal="center" vertical="top" shrinkToFit="1"/>
      <protection hidden="1"/>
    </xf>
    <xf numFmtId="180" fontId="88" fillId="16" borderId="76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0" xfId="0" quotePrefix="1" applyNumberFormat="1" applyFont="1" applyFill="1" applyBorder="1" applyAlignment="1" applyProtection="1">
      <alignment horizontal="center" vertical="center"/>
      <protection hidden="1"/>
    </xf>
    <xf numFmtId="180" fontId="88" fillId="16" borderId="18" xfId="0" quotePrefix="1" applyNumberFormat="1" applyFont="1" applyFill="1" applyBorder="1" applyAlignment="1" applyProtection="1">
      <alignment horizontal="center" vertical="center"/>
      <protection hidden="1"/>
    </xf>
    <xf numFmtId="252" fontId="227" fillId="16" borderId="0" xfId="0" quotePrefix="1" applyNumberFormat="1" applyFont="1" applyFill="1" applyBorder="1" applyAlignment="1" applyProtection="1">
      <alignment horizontal="center" vertical="center"/>
      <protection hidden="1"/>
    </xf>
    <xf numFmtId="252" fontId="227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88" fillId="16" borderId="58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73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24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69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78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58" xfId="337" applyNumberFormat="1" applyFont="1" applyFill="1" applyBorder="1" applyAlignment="1" applyProtection="1">
      <alignment horizontal="center" vertical="center" wrapText="1"/>
      <protection hidden="1"/>
    </xf>
    <xf numFmtId="180" fontId="88" fillId="16" borderId="19" xfId="337" applyNumberFormat="1" applyFont="1" applyFill="1" applyBorder="1" applyAlignment="1" applyProtection="1">
      <alignment horizontal="center" vertical="center" wrapText="1"/>
      <protection hidden="1"/>
    </xf>
    <xf numFmtId="180" fontId="88" fillId="16" borderId="22" xfId="337" applyNumberFormat="1" applyFont="1" applyFill="1" applyBorder="1" applyAlignment="1" applyProtection="1">
      <alignment horizontal="center" vertical="center" wrapText="1"/>
      <protection hidden="1"/>
    </xf>
    <xf numFmtId="180" fontId="88" fillId="16" borderId="24" xfId="337" applyNumberFormat="1" applyFont="1" applyFill="1" applyBorder="1" applyAlignment="1" applyProtection="1">
      <alignment horizontal="center" vertical="center" wrapText="1"/>
      <protection hidden="1"/>
    </xf>
    <xf numFmtId="180" fontId="88" fillId="16" borderId="18" xfId="337" applyNumberFormat="1" applyFont="1" applyFill="1" applyBorder="1" applyAlignment="1" applyProtection="1">
      <alignment horizontal="center" vertical="center" wrapText="1"/>
      <protection hidden="1"/>
    </xf>
    <xf numFmtId="180" fontId="88" fillId="16" borderId="25" xfId="337" applyNumberFormat="1" applyFont="1" applyFill="1" applyBorder="1" applyAlignment="1" applyProtection="1">
      <alignment horizontal="center" vertical="center" wrapText="1"/>
      <protection hidden="1"/>
    </xf>
    <xf numFmtId="180" fontId="88" fillId="16" borderId="70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88" xfId="0" applyNumberFormat="1" applyFont="1" applyFill="1" applyBorder="1" applyAlignment="1" applyProtection="1">
      <alignment horizontal="center" vertical="center" wrapText="1"/>
      <protection hidden="1"/>
    </xf>
    <xf numFmtId="0" fontId="229" fillId="0" borderId="0" xfId="0" applyFont="1" applyBorder="1" applyAlignment="1" applyProtection="1">
      <alignment horizontal="center" vertical="center" wrapText="1"/>
      <protection hidden="1"/>
    </xf>
    <xf numFmtId="0" fontId="229" fillId="0" borderId="27" xfId="0" applyFont="1" applyBorder="1" applyAlignment="1" applyProtection="1">
      <alignment horizontal="center" vertical="center" wrapText="1"/>
      <protection hidden="1"/>
    </xf>
    <xf numFmtId="180" fontId="88" fillId="16" borderId="74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16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17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50" xfId="0" applyNumberFormat="1" applyFont="1" applyFill="1" applyBorder="1" applyAlignment="1" applyProtection="1">
      <alignment horizontal="center" vertical="center" wrapText="1"/>
      <protection hidden="1"/>
    </xf>
    <xf numFmtId="180" fontId="88" fillId="16" borderId="29" xfId="0" applyNumberFormat="1" applyFont="1" applyFill="1" applyBorder="1" applyAlignment="1" applyProtection="1">
      <alignment horizontal="center" vertical="center" wrapText="1"/>
      <protection hidden="1"/>
    </xf>
    <xf numFmtId="179" fontId="88" fillId="16" borderId="38" xfId="0" applyNumberFormat="1" applyFont="1" applyFill="1" applyBorder="1" applyAlignment="1" applyProtection="1">
      <alignment horizontal="center" vertical="center" wrapText="1"/>
      <protection hidden="1"/>
    </xf>
    <xf numFmtId="179" fontId="88" fillId="25" borderId="39" xfId="0" applyNumberFormat="1" applyFont="1" applyFill="1" applyBorder="1" applyAlignment="1" applyProtection="1">
      <alignment horizontal="center" vertical="center" wrapText="1"/>
      <protection hidden="1"/>
    </xf>
    <xf numFmtId="179" fontId="88" fillId="25" borderId="30" xfId="0" applyNumberFormat="1" applyFont="1" applyFill="1" applyBorder="1" applyAlignment="1" applyProtection="1">
      <alignment horizontal="center" vertical="center" wrapText="1"/>
      <protection hidden="1"/>
    </xf>
    <xf numFmtId="0" fontId="88" fillId="16" borderId="49" xfId="0" applyFont="1" applyFill="1" applyBorder="1" applyAlignment="1" applyProtection="1">
      <alignment horizontal="center" vertical="center" wrapText="1"/>
      <protection hidden="1"/>
    </xf>
    <xf numFmtId="0" fontId="88" fillId="16" borderId="73" xfId="0" applyFont="1" applyFill="1" applyBorder="1" applyAlignment="1" applyProtection="1">
      <alignment horizontal="center" vertical="center" wrapText="1"/>
      <protection hidden="1"/>
    </xf>
    <xf numFmtId="0" fontId="88" fillId="16" borderId="50" xfId="0" applyFont="1" applyFill="1" applyBorder="1" applyAlignment="1" applyProtection="1">
      <alignment horizontal="center" vertical="center" wrapText="1"/>
      <protection hidden="1"/>
    </xf>
    <xf numFmtId="0" fontId="88" fillId="16" borderId="51" xfId="0" applyFont="1" applyFill="1" applyBorder="1" applyAlignment="1" applyProtection="1">
      <alignment horizontal="center" vertical="center" wrapText="1"/>
      <protection hidden="1"/>
    </xf>
    <xf numFmtId="0" fontId="229" fillId="0" borderId="35" xfId="0" applyFont="1" applyBorder="1" applyAlignment="1" applyProtection="1">
      <alignment horizontal="center" vertical="center"/>
      <protection hidden="1"/>
    </xf>
    <xf numFmtId="0" fontId="229" fillId="0" borderId="33" xfId="0" applyFont="1" applyBorder="1" applyAlignment="1" applyProtection="1">
      <alignment horizontal="center" vertical="center"/>
      <protection hidden="1"/>
    </xf>
    <xf numFmtId="180" fontId="88" fillId="16" borderId="23" xfId="0" applyNumberFormat="1" applyFont="1" applyFill="1" applyBorder="1" applyAlignment="1" applyProtection="1">
      <alignment horizontal="center" vertical="center" wrapText="1"/>
      <protection hidden="1"/>
    </xf>
    <xf numFmtId="180" fontId="225" fillId="16" borderId="0" xfId="0" applyNumberFormat="1" applyFont="1" applyFill="1" applyAlignment="1" applyProtection="1">
      <alignment horizontal="center" vertical="top"/>
      <protection hidden="1"/>
    </xf>
    <xf numFmtId="180" fontId="88" fillId="16" borderId="27" xfId="0" applyNumberFormat="1" applyFont="1" applyFill="1" applyBorder="1" applyAlignment="1" applyProtection="1">
      <alignment horizontal="center" vertical="center" wrapText="1"/>
      <protection hidden="1"/>
    </xf>
    <xf numFmtId="0" fontId="88" fillId="25" borderId="46" xfId="0" applyFont="1" applyFill="1" applyBorder="1" applyAlignment="1" applyProtection="1">
      <alignment horizontal="center" vertical="center" wrapText="1"/>
      <protection hidden="1"/>
    </xf>
    <xf numFmtId="0" fontId="88" fillId="25" borderId="62" xfId="0" applyFont="1" applyFill="1" applyBorder="1" applyAlignment="1" applyProtection="1">
      <alignment horizontal="center" vertical="center" wrapText="1"/>
      <protection hidden="1"/>
    </xf>
    <xf numFmtId="0" fontId="88" fillId="25" borderId="63" xfId="0" applyFont="1" applyFill="1" applyBorder="1" applyAlignment="1" applyProtection="1">
      <alignment horizontal="center" vertical="center" wrapText="1"/>
      <protection hidden="1"/>
    </xf>
    <xf numFmtId="0" fontId="88" fillId="25" borderId="59" xfId="0" applyFont="1" applyFill="1" applyBorder="1" applyAlignment="1" applyProtection="1">
      <alignment horizontal="center" vertical="center" wrapText="1"/>
      <protection hidden="1"/>
    </xf>
    <xf numFmtId="0" fontId="88" fillId="25" borderId="60" xfId="0" applyFont="1" applyFill="1" applyBorder="1" applyAlignment="1" applyProtection="1">
      <alignment horizontal="center" vertical="center"/>
      <protection hidden="1"/>
    </xf>
    <xf numFmtId="0" fontId="88" fillId="25" borderId="38" xfId="0" applyFont="1" applyFill="1" applyBorder="1" applyAlignment="1" applyProtection="1">
      <alignment horizontal="center" vertical="center" wrapText="1"/>
      <protection hidden="1"/>
    </xf>
    <xf numFmtId="0" fontId="88" fillId="25" borderId="40" xfId="0" applyFont="1" applyFill="1" applyBorder="1" applyAlignment="1" applyProtection="1">
      <alignment horizontal="center" vertical="center"/>
      <protection hidden="1"/>
    </xf>
    <xf numFmtId="176" fontId="88" fillId="25" borderId="67" xfId="337" applyFont="1" applyFill="1" applyBorder="1" applyAlignment="1" applyProtection="1">
      <alignment horizontal="center" vertical="center" wrapText="1"/>
      <protection hidden="1"/>
    </xf>
    <xf numFmtId="176" fontId="88" fillId="25" borderId="26" xfId="337" applyFont="1" applyFill="1" applyBorder="1" applyAlignment="1" applyProtection="1">
      <alignment horizontal="center" vertical="center" wrapText="1"/>
      <protection hidden="1"/>
    </xf>
    <xf numFmtId="176" fontId="88" fillId="25" borderId="59" xfId="337" applyFont="1" applyFill="1" applyBorder="1" applyAlignment="1" applyProtection="1">
      <alignment horizontal="center" vertical="center" wrapText="1"/>
      <protection hidden="1"/>
    </xf>
    <xf numFmtId="49" fontId="163" fillId="25" borderId="0" xfId="0" applyNumberFormat="1" applyFont="1" applyFill="1" applyBorder="1" applyAlignment="1" applyProtection="1">
      <alignment horizontal="left" vertical="center" wrapText="1"/>
      <protection hidden="1"/>
    </xf>
    <xf numFmtId="49" fontId="224" fillId="25" borderId="0" xfId="0" applyNumberFormat="1" applyFont="1" applyFill="1" applyBorder="1" applyAlignment="1" applyProtection="1">
      <alignment horizontal="center" vertical="center"/>
      <protection hidden="1"/>
    </xf>
    <xf numFmtId="49" fontId="224" fillId="25" borderId="0" xfId="0" applyNumberFormat="1" applyFont="1" applyFill="1" applyAlignment="1" applyProtection="1">
      <alignment horizontal="center" vertical="center"/>
      <protection hidden="1"/>
    </xf>
    <xf numFmtId="49" fontId="88" fillId="25" borderId="54" xfId="337" applyNumberFormat="1" applyFont="1" applyFill="1" applyBorder="1" applyAlignment="1" applyProtection="1">
      <alignment horizontal="center" vertical="center" wrapText="1"/>
      <protection hidden="1"/>
    </xf>
    <xf numFmtId="49" fontId="88" fillId="25" borderId="55" xfId="337" applyNumberFormat="1" applyFont="1" applyFill="1" applyBorder="1" applyAlignment="1" applyProtection="1">
      <alignment horizontal="center" vertical="center"/>
      <protection hidden="1"/>
    </xf>
    <xf numFmtId="49" fontId="88" fillId="25" borderId="56" xfId="337" applyNumberFormat="1" applyFont="1" applyFill="1" applyBorder="1" applyAlignment="1" applyProtection="1">
      <alignment horizontal="center" vertical="center"/>
      <protection hidden="1"/>
    </xf>
    <xf numFmtId="0" fontId="88" fillId="25" borderId="32" xfId="0" applyFont="1" applyFill="1" applyBorder="1" applyAlignment="1" applyProtection="1">
      <alignment horizontal="center" vertical="center" wrapText="1"/>
      <protection hidden="1"/>
    </xf>
    <xf numFmtId="176" fontId="88" fillId="25" borderId="72" xfId="337" applyFont="1" applyFill="1" applyBorder="1" applyAlignment="1" applyProtection="1">
      <alignment horizontal="center" vertical="center" wrapText="1"/>
      <protection hidden="1"/>
    </xf>
    <xf numFmtId="176" fontId="88" fillId="25" borderId="34" xfId="337" applyFont="1" applyFill="1" applyBorder="1" applyAlignment="1" applyProtection="1">
      <alignment horizontal="center" vertical="center" wrapText="1"/>
      <protection hidden="1"/>
    </xf>
    <xf numFmtId="0" fontId="88" fillId="25" borderId="35" xfId="0" applyFont="1" applyFill="1" applyBorder="1" applyAlignment="1" applyProtection="1">
      <alignment horizontal="center" vertical="center"/>
      <protection hidden="1"/>
    </xf>
    <xf numFmtId="0" fontId="88" fillId="25" borderId="33" xfId="0" applyFont="1" applyFill="1" applyBorder="1" applyAlignment="1" applyProtection="1">
      <alignment horizontal="center" vertical="center"/>
      <protection hidden="1"/>
    </xf>
    <xf numFmtId="0" fontId="88" fillId="25" borderId="40" xfId="0" applyFont="1" applyFill="1" applyBorder="1" applyAlignment="1" applyProtection="1">
      <alignment horizontal="center" vertical="center" wrapText="1"/>
      <protection hidden="1"/>
    </xf>
    <xf numFmtId="0" fontId="88" fillId="25" borderId="33" xfId="0" applyFont="1" applyFill="1" applyBorder="1" applyAlignment="1" applyProtection="1">
      <alignment horizontal="center" vertical="center" wrapText="1"/>
      <protection hidden="1"/>
    </xf>
    <xf numFmtId="0" fontId="88" fillId="25" borderId="67" xfId="0" applyFont="1" applyFill="1" applyBorder="1" applyAlignment="1" applyProtection="1">
      <alignment horizontal="center" vertical="center"/>
      <protection hidden="1"/>
    </xf>
    <xf numFmtId="0" fontId="88" fillId="25" borderId="26" xfId="0" applyFont="1" applyFill="1" applyBorder="1" applyAlignment="1" applyProtection="1">
      <alignment horizontal="center" vertical="center"/>
      <protection hidden="1"/>
    </xf>
    <xf numFmtId="0" fontId="88" fillId="25" borderId="72" xfId="0" applyFont="1" applyFill="1" applyBorder="1" applyAlignment="1" applyProtection="1">
      <alignment horizontal="center" vertical="center" wrapText="1"/>
      <protection hidden="1"/>
    </xf>
    <xf numFmtId="0" fontId="88" fillId="25" borderId="34" xfId="0" applyFont="1" applyFill="1" applyBorder="1" applyAlignment="1" applyProtection="1">
      <alignment horizontal="center" vertical="center" wrapText="1"/>
      <protection hidden="1"/>
    </xf>
    <xf numFmtId="0" fontId="88" fillId="25" borderId="50" xfId="0" applyFont="1" applyFill="1" applyBorder="1" applyAlignment="1" applyProtection="1">
      <alignment horizontal="center" vertical="center"/>
      <protection hidden="1"/>
    </xf>
    <xf numFmtId="0" fontId="88" fillId="25" borderId="51" xfId="0" applyFont="1" applyFill="1" applyBorder="1" applyAlignment="1" applyProtection="1">
      <alignment horizontal="center" vertical="center"/>
      <protection hidden="1"/>
    </xf>
    <xf numFmtId="49" fontId="163" fillId="0" borderId="0" xfId="0" applyNumberFormat="1" applyFont="1" applyFill="1" applyBorder="1" applyAlignment="1" applyProtection="1">
      <alignment horizontal="left" vertical="center" wrapText="1"/>
      <protection hidden="1"/>
    </xf>
    <xf numFmtId="0" fontId="88" fillId="25" borderId="58" xfId="0" applyFont="1" applyFill="1" applyBorder="1" applyAlignment="1" applyProtection="1">
      <alignment horizontal="center" vertical="center"/>
      <protection hidden="1"/>
    </xf>
    <xf numFmtId="0" fontId="88" fillId="25" borderId="19" xfId="0" applyFont="1" applyFill="1" applyBorder="1" applyAlignment="1" applyProtection="1">
      <alignment horizontal="center" vertical="center"/>
      <protection hidden="1"/>
    </xf>
    <xf numFmtId="0" fontId="88" fillId="25" borderId="22" xfId="0" applyFont="1" applyFill="1" applyBorder="1" applyAlignment="1" applyProtection="1">
      <alignment horizontal="center" vertical="center"/>
      <protection hidden="1"/>
    </xf>
    <xf numFmtId="0" fontId="88" fillId="25" borderId="35" xfId="0" applyFont="1" applyFill="1" applyBorder="1" applyAlignment="1" applyProtection="1">
      <alignment horizontal="center" vertical="center" wrapText="1"/>
      <protection hidden="1"/>
    </xf>
    <xf numFmtId="0" fontId="88" fillId="25" borderId="31" xfId="0" applyFont="1" applyFill="1" applyBorder="1" applyAlignment="1" applyProtection="1">
      <alignment horizontal="center" vertical="center" wrapText="1"/>
      <protection hidden="1"/>
    </xf>
    <xf numFmtId="49" fontId="88" fillId="25" borderId="24" xfId="337" applyNumberFormat="1" applyFont="1" applyFill="1" applyBorder="1" applyAlignment="1" applyProtection="1">
      <alignment horizontal="center" vertical="center" wrapText="1"/>
      <protection hidden="1"/>
    </xf>
    <xf numFmtId="49" fontId="88" fillId="25" borderId="18" xfId="337" applyNumberFormat="1" applyFont="1" applyFill="1" applyBorder="1" applyAlignment="1" applyProtection="1">
      <alignment horizontal="center" vertical="center"/>
      <protection hidden="1"/>
    </xf>
    <xf numFmtId="49" fontId="88" fillId="25" borderId="25" xfId="337" applyNumberFormat="1" applyFont="1" applyFill="1" applyBorder="1" applyAlignment="1" applyProtection="1">
      <alignment horizontal="center" vertical="center"/>
      <protection hidden="1"/>
    </xf>
    <xf numFmtId="0" fontId="88" fillId="25" borderId="42" xfId="0" applyFont="1" applyFill="1" applyBorder="1" applyAlignment="1" applyProtection="1">
      <alignment horizontal="center" vertical="center" wrapText="1"/>
      <protection hidden="1"/>
    </xf>
    <xf numFmtId="180" fontId="88" fillId="25" borderId="47" xfId="383" applyNumberFormat="1" applyFont="1" applyFill="1" applyBorder="1" applyAlignment="1" applyProtection="1">
      <alignment horizontal="center" vertical="center" wrapText="1"/>
      <protection hidden="1"/>
    </xf>
    <xf numFmtId="180" fontId="88" fillId="25" borderId="48" xfId="383" applyNumberFormat="1" applyFont="1" applyFill="1" applyBorder="1" applyAlignment="1" applyProtection="1">
      <alignment horizontal="center" vertical="center" wrapText="1"/>
      <protection hidden="1"/>
    </xf>
    <xf numFmtId="180" fontId="88" fillId="25" borderId="41" xfId="383" applyNumberFormat="1" applyFont="1" applyFill="1" applyBorder="1" applyAlignment="1" applyProtection="1">
      <alignment horizontal="center" vertical="center" wrapText="1"/>
      <protection hidden="1"/>
    </xf>
    <xf numFmtId="180" fontId="88" fillId="25" borderId="30" xfId="383" applyNumberFormat="1" applyFont="1" applyFill="1" applyBorder="1" applyAlignment="1" applyProtection="1">
      <alignment horizontal="center" vertical="center" wrapText="1"/>
      <protection hidden="1"/>
    </xf>
    <xf numFmtId="180" fontId="88" fillId="25" borderId="39" xfId="383" applyNumberFormat="1" applyFont="1" applyFill="1" applyBorder="1" applyAlignment="1" applyProtection="1">
      <alignment horizontal="center" vertical="center" wrapText="1"/>
      <protection hidden="1"/>
    </xf>
    <xf numFmtId="180" fontId="88" fillId="25" borderId="54" xfId="339" applyNumberFormat="1" applyFont="1" applyFill="1" applyBorder="1" applyAlignment="1" applyProtection="1">
      <alignment horizontal="center" vertical="center"/>
      <protection hidden="1"/>
    </xf>
    <xf numFmtId="180" fontId="88" fillId="25" borderId="55" xfId="339" applyNumberFormat="1" applyFont="1" applyFill="1" applyBorder="1" applyAlignment="1" applyProtection="1">
      <alignment horizontal="center" vertical="center"/>
      <protection hidden="1"/>
    </xf>
    <xf numFmtId="180" fontId="88" fillId="25" borderId="56" xfId="339" applyNumberFormat="1" applyFont="1" applyFill="1" applyBorder="1" applyAlignment="1" applyProtection="1">
      <alignment horizontal="center" vertical="center"/>
      <protection hidden="1"/>
    </xf>
    <xf numFmtId="180" fontId="88" fillId="25" borderId="66" xfId="383" applyNumberFormat="1" applyFont="1" applyFill="1" applyBorder="1" applyAlignment="1" applyProtection="1">
      <alignment horizontal="center" vertical="center" wrapText="1"/>
      <protection hidden="1"/>
    </xf>
    <xf numFmtId="180" fontId="88" fillId="25" borderId="6" xfId="383" applyNumberFormat="1" applyFont="1" applyFill="1" applyBorder="1" applyAlignment="1" applyProtection="1">
      <alignment horizontal="center" vertical="center"/>
      <protection hidden="1"/>
    </xf>
    <xf numFmtId="180" fontId="88" fillId="25" borderId="65" xfId="383" applyNumberFormat="1" applyFont="1" applyFill="1" applyBorder="1" applyAlignment="1" applyProtection="1">
      <alignment horizontal="center" vertical="center"/>
      <protection hidden="1"/>
    </xf>
    <xf numFmtId="180" fontId="88" fillId="25" borderId="38" xfId="383" applyNumberFormat="1" applyFont="1" applyFill="1" applyBorder="1" applyAlignment="1" applyProtection="1">
      <alignment horizontal="center" vertical="center" wrapText="1"/>
      <protection hidden="1"/>
    </xf>
    <xf numFmtId="180" fontId="88" fillId="25" borderId="43" xfId="383" applyNumberFormat="1" applyFont="1" applyFill="1" applyBorder="1" applyAlignment="1" applyProtection="1">
      <alignment horizontal="center" vertical="center" wrapText="1"/>
      <protection hidden="1"/>
    </xf>
    <xf numFmtId="180" fontId="88" fillId="25" borderId="40" xfId="383" applyNumberFormat="1" applyFont="1" applyFill="1" applyBorder="1" applyAlignment="1" applyProtection="1">
      <alignment horizontal="center" vertical="center" wrapText="1"/>
      <protection hidden="1"/>
    </xf>
    <xf numFmtId="180" fontId="88" fillId="25" borderId="52" xfId="383" applyNumberFormat="1" applyFont="1" applyFill="1" applyBorder="1" applyAlignment="1" applyProtection="1">
      <alignment horizontal="center" vertical="center" wrapText="1"/>
      <protection hidden="1"/>
    </xf>
    <xf numFmtId="180" fontId="88" fillId="25" borderId="32" xfId="383" applyNumberFormat="1" applyFont="1" applyFill="1" applyBorder="1" applyAlignment="1" applyProtection="1">
      <alignment horizontal="center" vertical="center" wrapText="1"/>
      <protection hidden="1"/>
    </xf>
    <xf numFmtId="180" fontId="88" fillId="25" borderId="46" xfId="383" applyNumberFormat="1" applyFont="1" applyFill="1" applyBorder="1" applyAlignment="1" applyProtection="1">
      <alignment horizontal="center" vertical="center" wrapText="1"/>
      <protection hidden="1"/>
    </xf>
    <xf numFmtId="180" fontId="88" fillId="25" borderId="28" xfId="383" applyNumberFormat="1" applyFont="1" applyFill="1" applyBorder="1" applyAlignment="1" applyProtection="1">
      <alignment horizontal="center" vertical="center" wrapText="1"/>
      <protection hidden="1"/>
    </xf>
    <xf numFmtId="180" fontId="224" fillId="25" borderId="0" xfId="383" applyNumberFormat="1" applyFont="1" applyFill="1" applyAlignment="1" applyProtection="1">
      <alignment horizontal="center" vertical="center"/>
      <protection hidden="1"/>
    </xf>
    <xf numFmtId="180" fontId="224" fillId="25" borderId="0" xfId="383" applyNumberFormat="1" applyFont="1" applyFill="1" applyBorder="1" applyAlignment="1" applyProtection="1">
      <alignment horizontal="center" vertical="center"/>
      <protection hidden="1"/>
    </xf>
    <xf numFmtId="180" fontId="88" fillId="25" borderId="49" xfId="383" applyNumberFormat="1" applyFont="1" applyFill="1" applyBorder="1" applyAlignment="1" applyProtection="1">
      <alignment horizontal="center" vertical="center"/>
      <protection hidden="1"/>
    </xf>
    <xf numFmtId="180" fontId="88" fillId="25" borderId="50" xfId="383" applyNumberFormat="1" applyFont="1" applyFill="1" applyBorder="1" applyAlignment="1" applyProtection="1">
      <alignment horizontal="center" vertical="center"/>
      <protection hidden="1"/>
    </xf>
    <xf numFmtId="180" fontId="88" fillId="25" borderId="51" xfId="383" applyNumberFormat="1" applyFont="1" applyFill="1" applyBorder="1" applyAlignment="1" applyProtection="1">
      <alignment horizontal="center" vertical="center"/>
      <protection hidden="1"/>
    </xf>
    <xf numFmtId="0" fontId="88" fillId="25" borderId="33" xfId="382" applyFont="1" applyFill="1" applyBorder="1" applyAlignment="1" applyProtection="1">
      <alignment horizontal="center" vertical="center" wrapText="1"/>
      <protection hidden="1"/>
    </xf>
    <xf numFmtId="0" fontId="88" fillId="16" borderId="44" xfId="0" applyFont="1" applyFill="1" applyBorder="1" applyAlignment="1" applyProtection="1">
      <alignment horizontal="center" vertical="center" wrapText="1"/>
      <protection hidden="1"/>
    </xf>
    <xf numFmtId="0" fontId="88" fillId="16" borderId="60" xfId="0" applyFont="1" applyFill="1" applyBorder="1" applyAlignment="1" applyProtection="1">
      <alignment horizontal="center" vertical="center" wrapText="1"/>
      <protection hidden="1"/>
    </xf>
    <xf numFmtId="0" fontId="88" fillId="16" borderId="64" xfId="0" applyFont="1" applyFill="1" applyBorder="1" applyAlignment="1" applyProtection="1">
      <alignment horizontal="center" vertical="center" wrapText="1"/>
      <protection hidden="1"/>
    </xf>
    <xf numFmtId="0" fontId="88" fillId="16" borderId="23" xfId="0" applyFont="1" applyFill="1" applyBorder="1" applyAlignment="1" applyProtection="1">
      <alignment horizontal="center" vertical="center"/>
      <protection hidden="1"/>
    </xf>
    <xf numFmtId="0" fontId="88" fillId="25" borderId="23" xfId="0" applyFont="1" applyFill="1" applyBorder="1" applyAlignment="1" applyProtection="1">
      <alignment horizontal="center" vertical="center"/>
      <protection hidden="1"/>
    </xf>
    <xf numFmtId="0" fontId="88" fillId="16" borderId="61" xfId="0" applyFont="1" applyFill="1" applyBorder="1" applyAlignment="1" applyProtection="1">
      <alignment horizontal="center" vertical="center" wrapText="1"/>
      <protection hidden="1"/>
    </xf>
    <xf numFmtId="0" fontId="88" fillId="16" borderId="58" xfId="0" applyFont="1" applyFill="1" applyBorder="1" applyAlignment="1" applyProtection="1">
      <alignment horizontal="center" vertical="center" wrapText="1"/>
      <protection hidden="1"/>
    </xf>
    <xf numFmtId="0" fontId="88" fillId="16" borderId="19" xfId="0" applyFont="1" applyFill="1" applyBorder="1" applyAlignment="1" applyProtection="1">
      <alignment horizontal="center" vertical="center" wrapText="1"/>
      <protection hidden="1"/>
    </xf>
    <xf numFmtId="0" fontId="88" fillId="16" borderId="22" xfId="0" applyFont="1" applyFill="1" applyBorder="1" applyAlignment="1" applyProtection="1">
      <alignment horizontal="center" vertical="center" wrapText="1"/>
      <protection hidden="1"/>
    </xf>
    <xf numFmtId="0" fontId="88" fillId="16" borderId="29" xfId="0" applyFont="1" applyFill="1" applyBorder="1" applyAlignment="1" applyProtection="1">
      <alignment horizontal="center" vertical="center"/>
      <protection hidden="1"/>
    </xf>
    <xf numFmtId="0" fontId="88" fillId="16" borderId="71" xfId="0" applyFont="1" applyFill="1" applyBorder="1" applyAlignment="1" applyProtection="1">
      <alignment horizontal="center" vertical="center"/>
      <protection hidden="1"/>
    </xf>
    <xf numFmtId="0" fontId="88" fillId="16" borderId="27" xfId="0" applyFont="1" applyFill="1" applyBorder="1" applyAlignment="1" applyProtection="1">
      <alignment horizontal="center" vertical="center" wrapText="1"/>
      <protection hidden="1"/>
    </xf>
    <xf numFmtId="0" fontId="88" fillId="16" borderId="57" xfId="0" applyFont="1" applyFill="1" applyBorder="1" applyAlignment="1" applyProtection="1">
      <alignment horizontal="left" vertical="center" wrapText="1"/>
      <protection hidden="1"/>
    </xf>
    <xf numFmtId="0" fontId="88" fillId="16" borderId="28" xfId="0" applyFont="1" applyFill="1" applyBorder="1" applyAlignment="1" applyProtection="1">
      <alignment horizontal="left" vertical="center" wrapText="1"/>
      <protection hidden="1"/>
    </xf>
    <xf numFmtId="0" fontId="88" fillId="16" borderId="45" xfId="0" applyFont="1" applyFill="1" applyBorder="1" applyAlignment="1" applyProtection="1">
      <alignment horizontal="left" vertical="center" wrapText="1"/>
      <protection hidden="1"/>
    </xf>
    <xf numFmtId="0" fontId="88" fillId="16" borderId="0" xfId="0" applyFont="1" applyFill="1" applyBorder="1" applyAlignment="1" applyProtection="1">
      <alignment horizontal="left" vertical="center"/>
      <protection hidden="1"/>
    </xf>
    <xf numFmtId="176" fontId="231" fillId="16" borderId="0" xfId="337" applyFont="1" applyFill="1" applyBorder="1" applyAlignment="1" applyProtection="1">
      <alignment horizontal="center" vertical="center" wrapText="1"/>
      <protection hidden="1"/>
    </xf>
    <xf numFmtId="176" fontId="231" fillId="16" borderId="27" xfId="337" applyFont="1" applyFill="1" applyBorder="1" applyAlignment="1" applyProtection="1">
      <alignment horizontal="center" vertical="center" wrapText="1"/>
      <protection hidden="1"/>
    </xf>
    <xf numFmtId="0" fontId="88" fillId="16" borderId="66" xfId="0" applyFont="1" applyFill="1" applyBorder="1" applyAlignment="1" applyProtection="1">
      <alignment horizontal="center" vertical="center" wrapText="1"/>
      <protection hidden="1"/>
    </xf>
    <xf numFmtId="0" fontId="88" fillId="25" borderId="0" xfId="0" applyFont="1" applyFill="1" applyBorder="1" applyAlignment="1" applyProtection="1">
      <alignment horizontal="center" vertical="center" wrapText="1"/>
      <protection hidden="1"/>
    </xf>
    <xf numFmtId="0" fontId="88" fillId="25" borderId="60" xfId="0" applyFont="1" applyFill="1" applyBorder="1" applyAlignment="1" applyProtection="1">
      <alignment horizontal="center" vertical="center" wrapText="1"/>
      <protection hidden="1"/>
    </xf>
    <xf numFmtId="0" fontId="88" fillId="25" borderId="27" xfId="0" applyFont="1" applyFill="1" applyBorder="1" applyAlignment="1" applyProtection="1">
      <alignment horizontal="center" vertical="center" wrapText="1"/>
      <protection hidden="1"/>
    </xf>
    <xf numFmtId="0" fontId="88" fillId="25" borderId="64" xfId="0" applyFont="1" applyFill="1" applyBorder="1" applyAlignment="1" applyProtection="1">
      <alignment horizontal="center" vertical="center" wrapText="1"/>
      <protection hidden="1"/>
    </xf>
    <xf numFmtId="0" fontId="241" fillId="25" borderId="0" xfId="0" applyFont="1" applyFill="1" applyBorder="1" applyAlignment="1" applyProtection="1">
      <alignment horizontal="center" vertical="center"/>
      <protection hidden="1"/>
    </xf>
    <xf numFmtId="0" fontId="241" fillId="16" borderId="0" xfId="0" applyFont="1" applyFill="1" applyAlignment="1" applyProtection="1">
      <alignment horizontal="center" vertical="center"/>
      <protection hidden="1"/>
    </xf>
    <xf numFmtId="176" fontId="61" fillId="16" borderId="54" xfId="338" applyFont="1" applyFill="1" applyBorder="1" applyAlignment="1" applyProtection="1">
      <alignment horizontal="center" vertical="center" wrapText="1"/>
      <protection hidden="1"/>
    </xf>
    <xf numFmtId="176" fontId="61" fillId="16" borderId="55" xfId="338" applyFont="1" applyFill="1" applyBorder="1" applyAlignment="1" applyProtection="1">
      <alignment horizontal="center" vertical="center"/>
      <protection hidden="1"/>
    </xf>
    <xf numFmtId="176" fontId="61" fillId="16" borderId="56" xfId="338" applyFont="1" applyFill="1" applyBorder="1" applyAlignment="1" applyProtection="1">
      <alignment horizontal="center" vertical="center"/>
      <protection hidden="1"/>
    </xf>
    <xf numFmtId="0" fontId="61" fillId="16" borderId="32" xfId="0" applyFont="1" applyFill="1" applyBorder="1" applyAlignment="1" applyProtection="1">
      <alignment horizontal="center" vertical="center" wrapText="1"/>
      <protection hidden="1"/>
    </xf>
    <xf numFmtId="0" fontId="61" fillId="16" borderId="38" xfId="0" applyFont="1" applyFill="1" applyBorder="1" applyAlignment="1" applyProtection="1">
      <alignment horizontal="center" vertical="center"/>
      <protection hidden="1"/>
    </xf>
    <xf numFmtId="0" fontId="61" fillId="16" borderId="28" xfId="0" applyFont="1" applyFill="1" applyBorder="1" applyAlignment="1" applyProtection="1">
      <alignment horizontal="center" vertical="center"/>
      <protection hidden="1"/>
    </xf>
    <xf numFmtId="0" fontId="61" fillId="16" borderId="39" xfId="0" applyFont="1" applyFill="1" applyBorder="1" applyAlignment="1" applyProtection="1">
      <alignment horizontal="center" vertical="center"/>
      <protection hidden="1"/>
    </xf>
    <xf numFmtId="0" fontId="61" fillId="25" borderId="67" xfId="0" applyFont="1" applyFill="1" applyBorder="1" applyAlignment="1" applyProtection="1">
      <alignment horizontal="center" vertical="center" wrapText="1"/>
      <protection hidden="1"/>
    </xf>
    <xf numFmtId="0" fontId="61" fillId="16" borderId="26" xfId="0" applyFont="1" applyFill="1" applyBorder="1" applyAlignment="1" applyProtection="1">
      <alignment horizontal="center"/>
      <protection hidden="1"/>
    </xf>
    <xf numFmtId="0" fontId="61" fillId="16" borderId="69" xfId="0" applyFont="1" applyFill="1" applyBorder="1" applyAlignment="1" applyProtection="1">
      <alignment horizontal="center"/>
      <protection hidden="1"/>
    </xf>
    <xf numFmtId="0" fontId="61" fillId="16" borderId="76" xfId="0" applyFont="1" applyFill="1" applyBorder="1" applyAlignment="1" applyProtection="1">
      <alignment horizontal="center"/>
      <protection hidden="1"/>
    </xf>
    <xf numFmtId="0" fontId="61" fillId="16" borderId="38" xfId="0" applyFont="1" applyFill="1" applyBorder="1" applyAlignment="1" applyProtection="1">
      <alignment horizontal="center" vertical="center" wrapText="1"/>
      <protection hidden="1"/>
    </xf>
    <xf numFmtId="0" fontId="61" fillId="16" borderId="28" xfId="0" applyFont="1" applyFill="1" applyBorder="1" applyAlignment="1" applyProtection="1">
      <alignment horizontal="center" vertical="center" wrapText="1"/>
      <protection hidden="1"/>
    </xf>
    <xf numFmtId="0" fontId="61" fillId="16" borderId="39" xfId="0" applyFont="1" applyFill="1" applyBorder="1" applyAlignment="1" applyProtection="1">
      <alignment horizontal="center" vertical="center" wrapText="1"/>
      <protection hidden="1"/>
    </xf>
    <xf numFmtId="0" fontId="61" fillId="16" borderId="24" xfId="0" applyFont="1" applyFill="1" applyBorder="1" applyAlignment="1" applyProtection="1">
      <alignment horizontal="center" vertical="center"/>
      <protection hidden="1"/>
    </xf>
    <xf numFmtId="0" fontId="61" fillId="16" borderId="69" xfId="0" applyFont="1" applyFill="1" applyBorder="1" applyAlignment="1" applyProtection="1">
      <alignment horizontal="center" vertical="center"/>
      <protection hidden="1"/>
    </xf>
    <xf numFmtId="0" fontId="61" fillId="16" borderId="78" xfId="0" applyFont="1" applyFill="1" applyBorder="1" applyAlignment="1" applyProtection="1">
      <alignment horizontal="center" vertical="center"/>
      <protection hidden="1"/>
    </xf>
    <xf numFmtId="0" fontId="61" fillId="16" borderId="49" xfId="0" applyFont="1" applyFill="1" applyBorder="1" applyAlignment="1" applyProtection="1">
      <alignment horizontal="center" vertical="center" wrapText="1"/>
      <protection hidden="1"/>
    </xf>
    <xf numFmtId="0" fontId="61" fillId="25" borderId="50" xfId="0" applyFont="1" applyFill="1" applyBorder="1" applyAlignment="1" applyProtection="1">
      <alignment horizontal="center" vertical="center"/>
      <protection hidden="1"/>
    </xf>
    <xf numFmtId="0" fontId="61" fillId="25" borderId="51" xfId="0" applyFont="1" applyFill="1" applyBorder="1" applyAlignment="1" applyProtection="1">
      <alignment horizontal="center" vertical="center"/>
      <protection hidden="1"/>
    </xf>
    <xf numFmtId="0" fontId="61" fillId="25" borderId="67" xfId="0" applyFont="1" applyFill="1" applyBorder="1" applyAlignment="1" applyProtection="1">
      <alignment horizontal="center" vertical="center"/>
      <protection hidden="1"/>
    </xf>
    <xf numFmtId="0" fontId="61" fillId="16" borderId="26" xfId="0" applyFont="1" applyFill="1" applyBorder="1" applyAlignment="1" applyProtection="1">
      <alignment horizontal="center" vertical="center" wrapText="1"/>
      <protection hidden="1"/>
    </xf>
    <xf numFmtId="0" fontId="61" fillId="25" borderId="59" xfId="0" applyFont="1" applyFill="1" applyBorder="1" applyAlignment="1" applyProtection="1">
      <alignment horizontal="center" vertical="center" wrapText="1"/>
      <protection hidden="1"/>
    </xf>
    <xf numFmtId="0" fontId="61" fillId="16" borderId="76" xfId="0" applyFont="1" applyFill="1" applyBorder="1" applyAlignment="1" applyProtection="1">
      <alignment horizontal="center" vertical="center" wrapText="1"/>
      <protection hidden="1"/>
    </xf>
    <xf numFmtId="0" fontId="61" fillId="16" borderId="57" xfId="0" applyFont="1" applyFill="1" applyBorder="1" applyAlignment="1" applyProtection="1">
      <alignment horizontal="center" vertical="center" wrapText="1"/>
      <protection hidden="1"/>
    </xf>
    <xf numFmtId="0" fontId="61" fillId="16" borderId="43" xfId="0" applyFont="1" applyFill="1" applyBorder="1" applyAlignment="1" applyProtection="1">
      <alignment horizontal="center" vertical="center" wrapText="1"/>
      <protection hidden="1"/>
    </xf>
    <xf numFmtId="0" fontId="61" fillId="16" borderId="52" xfId="0" applyFont="1" applyFill="1" applyBorder="1" applyAlignment="1" applyProtection="1">
      <alignment horizontal="center" vertical="center" wrapText="1"/>
      <protection hidden="1"/>
    </xf>
    <xf numFmtId="0" fontId="61" fillId="16" borderId="30" xfId="0" applyFont="1" applyFill="1" applyBorder="1" applyAlignment="1" applyProtection="1">
      <alignment horizontal="center" vertical="center" wrapText="1"/>
      <protection hidden="1"/>
    </xf>
    <xf numFmtId="0" fontId="61" fillId="25" borderId="72" xfId="0" applyFont="1" applyFill="1" applyBorder="1" applyAlignment="1" applyProtection="1">
      <alignment horizontal="center" vertical="center" wrapText="1"/>
      <protection hidden="1"/>
    </xf>
    <xf numFmtId="0" fontId="61" fillId="16" borderId="71" xfId="0" applyFont="1" applyFill="1" applyBorder="1" applyAlignment="1" applyProtection="1">
      <alignment horizontal="center" vertical="center" wrapText="1"/>
      <protection hidden="1"/>
    </xf>
    <xf numFmtId="0" fontId="61" fillId="16" borderId="44" xfId="0" applyFont="1" applyFill="1" applyBorder="1" applyAlignment="1" applyProtection="1">
      <alignment horizontal="center" vertical="center" wrapText="1"/>
      <protection hidden="1"/>
    </xf>
    <xf numFmtId="0" fontId="61" fillId="25" borderId="31" xfId="0" applyFont="1" applyFill="1" applyBorder="1" applyAlignment="1" applyProtection="1">
      <alignment horizontal="center" vertical="center" wrapText="1"/>
      <protection hidden="1"/>
    </xf>
    <xf numFmtId="0" fontId="61" fillId="16" borderId="53" xfId="0" applyFont="1" applyFill="1" applyBorder="1" applyAlignment="1" applyProtection="1">
      <alignment horizontal="center" vertical="center" wrapText="1"/>
      <protection hidden="1"/>
    </xf>
    <xf numFmtId="0" fontId="61" fillId="16" borderId="45" xfId="0" applyFont="1" applyFill="1" applyBorder="1" applyAlignment="1" applyProtection="1">
      <alignment horizontal="center" vertical="center"/>
      <protection hidden="1"/>
    </xf>
    <xf numFmtId="0" fontId="61" fillId="16" borderId="30" xfId="0" applyFont="1" applyFill="1" applyBorder="1" applyAlignment="1" applyProtection="1">
      <alignment horizontal="center" vertical="center"/>
      <protection hidden="1"/>
    </xf>
    <xf numFmtId="0" fontId="61" fillId="16" borderId="75" xfId="0" applyFont="1" applyFill="1" applyBorder="1" applyAlignment="1" applyProtection="1">
      <alignment horizontal="center" vertical="center" wrapText="1"/>
      <protection hidden="1"/>
    </xf>
    <xf numFmtId="0" fontId="61" fillId="25" borderId="62" xfId="0" applyFont="1" applyFill="1" applyBorder="1" applyAlignment="1" applyProtection="1">
      <alignment horizontal="center" vertical="center" wrapText="1"/>
      <protection hidden="1"/>
    </xf>
    <xf numFmtId="0" fontId="61" fillId="25" borderId="63" xfId="0" applyFont="1" applyFill="1" applyBorder="1" applyAlignment="1" applyProtection="1">
      <alignment horizontal="center" vertical="center" wrapText="1"/>
      <protection hidden="1"/>
    </xf>
    <xf numFmtId="0" fontId="61" fillId="16" borderId="69" xfId="0" applyFont="1" applyFill="1" applyBorder="1" applyAlignment="1" applyProtection="1">
      <alignment horizontal="center" vertical="center" wrapText="1"/>
      <protection hidden="1"/>
    </xf>
    <xf numFmtId="0" fontId="61" fillId="16" borderId="58" xfId="0" applyFont="1" applyFill="1" applyBorder="1" applyAlignment="1" applyProtection="1">
      <alignment horizontal="center" vertical="center" wrapText="1"/>
      <protection hidden="1"/>
    </xf>
    <xf numFmtId="0" fontId="61" fillId="16" borderId="73" xfId="0" applyFont="1" applyFill="1" applyBorder="1" applyAlignment="1" applyProtection="1">
      <alignment horizontal="center" vertical="center" wrapText="1"/>
      <protection hidden="1"/>
    </xf>
    <xf numFmtId="0" fontId="61" fillId="16" borderId="53" xfId="0" applyFont="1" applyFill="1" applyBorder="1" applyAlignment="1" applyProtection="1">
      <alignment horizontal="center" vertical="center"/>
      <protection hidden="1"/>
    </xf>
    <xf numFmtId="0" fontId="61" fillId="16" borderId="41" xfId="0" applyFont="1" applyFill="1" applyBorder="1" applyAlignment="1" applyProtection="1">
      <alignment horizontal="center" vertical="center" wrapText="1"/>
      <protection hidden="1"/>
    </xf>
    <xf numFmtId="0" fontId="61" fillId="16" borderId="45" xfId="0" applyFont="1" applyFill="1" applyBorder="1" applyAlignment="1" applyProtection="1">
      <alignment horizontal="center" vertical="center" wrapText="1"/>
      <protection hidden="1"/>
    </xf>
    <xf numFmtId="0" fontId="61" fillId="25" borderId="40" xfId="0" applyFont="1" applyFill="1" applyBorder="1" applyAlignment="1" applyProtection="1">
      <alignment horizontal="center" vertical="center" wrapText="1"/>
      <protection hidden="1"/>
    </xf>
    <xf numFmtId="0" fontId="61" fillId="16" borderId="0" xfId="0" applyFont="1" applyFill="1" applyBorder="1" applyAlignment="1" applyProtection="1">
      <alignment horizontal="center" vertical="center" wrapText="1"/>
      <protection hidden="1"/>
    </xf>
    <xf numFmtId="0" fontId="61" fillId="16" borderId="29" xfId="0" applyFont="1" applyFill="1" applyBorder="1" applyAlignment="1" applyProtection="1">
      <alignment horizontal="center" vertical="center" wrapText="1"/>
      <protection hidden="1"/>
    </xf>
    <xf numFmtId="0" fontId="61" fillId="16" borderId="77" xfId="0" applyFont="1" applyFill="1" applyBorder="1" applyAlignment="1" applyProtection="1">
      <alignment horizontal="center" vertical="center"/>
      <protection hidden="1"/>
    </xf>
    <xf numFmtId="0" fontId="61" fillId="25" borderId="39" xfId="0" applyFont="1" applyFill="1" applyBorder="1" applyAlignment="1" applyProtection="1">
      <alignment horizontal="center" vertical="center" wrapText="1"/>
      <protection hidden="1"/>
    </xf>
    <xf numFmtId="0" fontId="61" fillId="25" borderId="39" xfId="0" applyFont="1" applyFill="1" applyBorder="1" applyAlignment="1" applyProtection="1">
      <alignment horizontal="center" vertical="center"/>
      <protection hidden="1"/>
    </xf>
    <xf numFmtId="0" fontId="61" fillId="25" borderId="30" xfId="0" applyFont="1" applyFill="1" applyBorder="1" applyAlignment="1" applyProtection="1">
      <alignment horizontal="center" vertical="center"/>
      <protection hidden="1"/>
    </xf>
    <xf numFmtId="49" fontId="62" fillId="25" borderId="0" xfId="0" applyNumberFormat="1" applyFont="1" applyFill="1" applyBorder="1" applyAlignment="1" applyProtection="1">
      <alignment horizontal="left" vertical="center" wrapText="1"/>
      <protection hidden="1"/>
    </xf>
    <xf numFmtId="176" fontId="88" fillId="25" borderId="54" xfId="337" applyFont="1" applyFill="1" applyBorder="1" applyAlignment="1" applyProtection="1">
      <alignment horizontal="center" vertical="center" wrapText="1"/>
      <protection hidden="1"/>
    </xf>
    <xf numFmtId="176" fontId="88" fillId="25" borderId="55" xfId="337" applyFont="1" applyFill="1" applyBorder="1" applyAlignment="1" applyProtection="1">
      <alignment horizontal="center" vertical="center"/>
      <protection hidden="1"/>
    </xf>
    <xf numFmtId="176" fontId="88" fillId="25" borderId="56" xfId="337" applyFont="1" applyFill="1" applyBorder="1" applyAlignment="1" applyProtection="1">
      <alignment horizontal="center" vertical="center"/>
      <protection hidden="1"/>
    </xf>
    <xf numFmtId="0" fontId="88" fillId="25" borderId="58" xfId="0" applyFont="1" applyFill="1" applyBorder="1" applyAlignment="1" applyProtection="1">
      <alignment horizontal="center" vertical="center" wrapText="1"/>
      <protection hidden="1"/>
    </xf>
    <xf numFmtId="0" fontId="88" fillId="25" borderId="26" xfId="0" applyFont="1" applyFill="1" applyBorder="1" applyAlignment="1" applyProtection="1">
      <alignment horizontal="center" vertical="center" wrapText="1"/>
      <protection hidden="1"/>
    </xf>
    <xf numFmtId="0" fontId="88" fillId="25" borderId="73" xfId="0" applyFont="1" applyFill="1" applyBorder="1" applyAlignment="1" applyProtection="1">
      <alignment horizontal="center" vertical="center" wrapText="1"/>
      <protection hidden="1"/>
    </xf>
    <xf numFmtId="0" fontId="88" fillId="25" borderId="76" xfId="0" applyFont="1" applyFill="1" applyBorder="1" applyAlignment="1" applyProtection="1">
      <alignment horizontal="center" vertical="center" wrapText="1"/>
      <protection hidden="1"/>
    </xf>
    <xf numFmtId="0" fontId="88" fillId="25" borderId="43" xfId="0" applyFont="1" applyFill="1" applyBorder="1" applyAlignment="1" applyProtection="1">
      <alignment horizontal="center" vertical="center" wrapText="1"/>
      <protection hidden="1"/>
    </xf>
    <xf numFmtId="0" fontId="88" fillId="25" borderId="52" xfId="0" applyFont="1" applyFill="1" applyBorder="1" applyAlignment="1" applyProtection="1">
      <alignment horizontal="center" vertical="center"/>
      <protection hidden="1"/>
    </xf>
    <xf numFmtId="0" fontId="88" fillId="25" borderId="47" xfId="0" applyFont="1" applyFill="1" applyBorder="1" applyAlignment="1" applyProtection="1">
      <alignment horizontal="center" vertical="center" wrapText="1"/>
      <protection hidden="1"/>
    </xf>
    <xf numFmtId="0" fontId="88" fillId="25" borderId="49" xfId="0" applyFont="1" applyFill="1" applyBorder="1" applyAlignment="1" applyProtection="1">
      <alignment horizontal="center" vertical="center" wrapText="1"/>
      <protection hidden="1"/>
    </xf>
    <xf numFmtId="0" fontId="88" fillId="25" borderId="70" xfId="0" applyFont="1" applyFill="1" applyBorder="1" applyAlignment="1" applyProtection="1">
      <alignment horizontal="center" vertical="center" wrapText="1"/>
      <protection hidden="1"/>
    </xf>
    <xf numFmtId="0" fontId="88" fillId="25" borderId="19" xfId="0" applyFont="1" applyFill="1" applyBorder="1" applyAlignment="1" applyProtection="1">
      <alignment horizontal="center" vertical="center" wrapText="1"/>
      <protection hidden="1"/>
    </xf>
    <xf numFmtId="0" fontId="88" fillId="25" borderId="22" xfId="0" applyFont="1" applyFill="1" applyBorder="1" applyAlignment="1" applyProtection="1">
      <alignment horizontal="center" vertical="center" wrapText="1"/>
      <protection hidden="1"/>
    </xf>
    <xf numFmtId="0" fontId="88" fillId="25" borderId="48" xfId="0" applyFont="1" applyFill="1" applyBorder="1" applyAlignment="1" applyProtection="1">
      <alignment horizontal="center" vertical="center" wrapText="1"/>
      <protection hidden="1"/>
    </xf>
    <xf numFmtId="0" fontId="163" fillId="25" borderId="26" xfId="0" applyFont="1" applyFill="1" applyBorder="1" applyAlignment="1" applyProtection="1">
      <alignment horizontal="right" vertical="center" wrapText="1"/>
      <protection hidden="1"/>
    </xf>
    <xf numFmtId="0" fontId="229" fillId="25" borderId="26" xfId="0" applyFont="1" applyFill="1" applyBorder="1" applyAlignment="1" applyProtection="1">
      <alignment horizontal="right" vertical="center"/>
      <protection hidden="1"/>
    </xf>
    <xf numFmtId="0" fontId="231" fillId="25" borderId="49" xfId="0" applyNumberFormat="1" applyFont="1" applyFill="1" applyBorder="1" applyAlignment="1" applyProtection="1">
      <alignment horizontal="center" vertical="center" wrapText="1"/>
      <protection hidden="1"/>
    </xf>
    <xf numFmtId="0" fontId="231" fillId="25" borderId="50" xfId="0" applyNumberFormat="1" applyFont="1" applyFill="1" applyBorder="1" applyAlignment="1" applyProtection="1">
      <alignment horizontal="center" vertical="center"/>
      <protection hidden="1"/>
    </xf>
    <xf numFmtId="0" fontId="231" fillId="25" borderId="51" xfId="0" applyNumberFormat="1" applyFont="1" applyFill="1" applyBorder="1" applyAlignment="1" applyProtection="1">
      <alignment horizontal="center" vertical="center"/>
      <protection hidden="1"/>
    </xf>
    <xf numFmtId="0" fontId="231" fillId="25" borderId="44" xfId="0" applyFont="1" applyFill="1" applyBorder="1" applyAlignment="1" applyProtection="1">
      <alignment horizontal="center" vertical="center" wrapText="1"/>
      <protection hidden="1"/>
    </xf>
    <xf numFmtId="0" fontId="231" fillId="25" borderId="60" xfId="0" applyFont="1" applyFill="1" applyBorder="1" applyAlignment="1" applyProtection="1">
      <alignment horizontal="center" vertical="center" wrapText="1"/>
      <protection hidden="1"/>
    </xf>
    <xf numFmtId="0" fontId="231" fillId="25" borderId="64" xfId="0" applyFont="1" applyFill="1" applyBorder="1" applyAlignment="1" applyProtection="1">
      <alignment horizontal="center" vertical="center" wrapText="1"/>
      <protection hidden="1"/>
    </xf>
    <xf numFmtId="0" fontId="231" fillId="25" borderId="40" xfId="0" applyFont="1" applyFill="1" applyBorder="1" applyAlignment="1" applyProtection="1">
      <alignment horizontal="center" vertical="center" wrapText="1"/>
      <protection hidden="1"/>
    </xf>
    <xf numFmtId="0" fontId="231" fillId="25" borderId="35" xfId="0" applyFont="1" applyFill="1" applyBorder="1" applyAlignment="1" applyProtection="1">
      <alignment horizontal="center" vertical="center" wrapText="1"/>
      <protection hidden="1"/>
    </xf>
    <xf numFmtId="0" fontId="231" fillId="25" borderId="79" xfId="0" applyFont="1" applyFill="1" applyBorder="1" applyAlignment="1" applyProtection="1">
      <alignment horizontal="center" vertical="center" wrapText="1"/>
      <protection hidden="1"/>
    </xf>
    <xf numFmtId="0" fontId="231" fillId="25" borderId="72" xfId="0" applyFont="1" applyFill="1" applyBorder="1" applyAlignment="1" applyProtection="1">
      <alignment horizontal="center" vertical="center" wrapText="1"/>
      <protection hidden="1"/>
    </xf>
    <xf numFmtId="0" fontId="231" fillId="25" borderId="31" xfId="0" applyFont="1" applyFill="1" applyBorder="1" applyAlignment="1" applyProtection="1">
      <alignment horizontal="center" vertical="center" wrapText="1"/>
      <protection hidden="1"/>
    </xf>
    <xf numFmtId="0" fontId="231" fillId="25" borderId="85" xfId="0" applyFont="1" applyFill="1" applyBorder="1" applyAlignment="1" applyProtection="1">
      <alignment horizontal="center" vertical="center" wrapText="1"/>
      <protection hidden="1"/>
    </xf>
    <xf numFmtId="0" fontId="231" fillId="25" borderId="23" xfId="0" applyFont="1" applyFill="1" applyBorder="1" applyAlignment="1" applyProtection="1">
      <alignment horizontal="center" vertical="center" wrapText="1"/>
      <protection hidden="1"/>
    </xf>
    <xf numFmtId="0" fontId="231" fillId="25" borderId="34" xfId="0" applyFont="1" applyFill="1" applyBorder="1" applyAlignment="1" applyProtection="1">
      <alignment horizontal="center" vertical="center" wrapText="1"/>
      <protection hidden="1"/>
    </xf>
    <xf numFmtId="0" fontId="231" fillId="25" borderId="33" xfId="0" applyFont="1" applyFill="1" applyBorder="1" applyAlignment="1" applyProtection="1">
      <alignment horizontal="center" vertical="center" wrapText="1"/>
      <protection hidden="1"/>
    </xf>
    <xf numFmtId="177" fontId="231" fillId="25" borderId="40" xfId="342" applyFont="1" applyFill="1" applyBorder="1" applyAlignment="1" applyProtection="1">
      <alignment horizontal="center" vertical="center" wrapText="1"/>
      <protection hidden="1"/>
    </xf>
    <xf numFmtId="177" fontId="231" fillId="25" borderId="35" xfId="342" applyFont="1" applyFill="1" applyBorder="1" applyAlignment="1" applyProtection="1">
      <alignment horizontal="center" vertical="center" wrapText="1"/>
      <protection hidden="1"/>
    </xf>
    <xf numFmtId="177" fontId="231" fillId="25" borderId="33" xfId="342" applyFont="1" applyFill="1" applyBorder="1" applyAlignment="1" applyProtection="1">
      <alignment horizontal="center" vertical="center" wrapText="1"/>
      <protection hidden="1"/>
    </xf>
    <xf numFmtId="0" fontId="163" fillId="25" borderId="75" xfId="0" applyFont="1" applyFill="1" applyBorder="1" applyAlignment="1" applyProtection="1">
      <alignment horizontal="center" vertical="center" wrapText="1"/>
      <protection hidden="1"/>
    </xf>
    <xf numFmtId="0" fontId="163" fillId="25" borderId="62" xfId="0" applyFont="1" applyFill="1" applyBorder="1" applyAlignment="1" applyProtection="1">
      <alignment horizontal="center" vertical="center" wrapText="1"/>
      <protection hidden="1"/>
    </xf>
    <xf numFmtId="0" fontId="163" fillId="25" borderId="81" xfId="0" applyFont="1" applyFill="1" applyBorder="1" applyAlignment="1" applyProtection="1">
      <alignment horizontal="center" vertical="center" wrapText="1"/>
      <protection hidden="1"/>
    </xf>
    <xf numFmtId="0" fontId="231" fillId="25" borderId="80" xfId="0" applyFont="1" applyFill="1" applyBorder="1" applyAlignment="1" applyProtection="1">
      <alignment horizontal="center" vertical="center" wrapText="1"/>
      <protection hidden="1"/>
    </xf>
    <xf numFmtId="0" fontId="225" fillId="25" borderId="0" xfId="0" applyFont="1" applyFill="1" applyBorder="1" applyAlignment="1" applyProtection="1">
      <alignment horizontal="center" vertical="center"/>
      <protection hidden="1"/>
    </xf>
    <xf numFmtId="0" fontId="231" fillId="25" borderId="75" xfId="0" applyFont="1" applyFill="1" applyBorder="1" applyAlignment="1" applyProtection="1">
      <alignment horizontal="center" vertical="center" wrapText="1"/>
      <protection hidden="1"/>
    </xf>
    <xf numFmtId="0" fontId="231" fillId="25" borderId="62" xfId="0" applyFont="1" applyFill="1" applyBorder="1" applyAlignment="1" applyProtection="1">
      <alignment horizontal="center" vertical="center" wrapText="1"/>
      <protection hidden="1"/>
    </xf>
    <xf numFmtId="0" fontId="231" fillId="25" borderId="81" xfId="0" applyFont="1" applyFill="1" applyBorder="1" applyAlignment="1" applyProtection="1">
      <alignment horizontal="center" vertical="center" wrapText="1"/>
      <protection hidden="1"/>
    </xf>
    <xf numFmtId="0" fontId="231" fillId="25" borderId="26" xfId="0" applyFont="1" applyFill="1" applyBorder="1" applyAlignment="1" applyProtection="1">
      <alignment horizontal="center" vertical="center" wrapText="1"/>
      <protection hidden="1"/>
    </xf>
    <xf numFmtId="0" fontId="231" fillId="25" borderId="0" xfId="0" applyFont="1" applyFill="1" applyBorder="1" applyAlignment="1" applyProtection="1">
      <alignment horizontal="center" vertical="center" wrapText="1"/>
      <protection hidden="1"/>
    </xf>
    <xf numFmtId="0" fontId="231" fillId="25" borderId="83" xfId="0" applyFont="1" applyFill="1" applyBorder="1" applyAlignment="1" applyProtection="1">
      <alignment horizontal="center" vertical="center" wrapText="1"/>
      <protection hidden="1"/>
    </xf>
    <xf numFmtId="0" fontId="231" fillId="25" borderId="54" xfId="0" applyFont="1" applyFill="1" applyBorder="1" applyAlignment="1" applyProtection="1">
      <alignment horizontal="center" vertical="center" wrapText="1"/>
      <protection hidden="1"/>
    </xf>
    <xf numFmtId="0" fontId="231" fillId="25" borderId="74" xfId="337" applyNumberFormat="1" applyFont="1" applyFill="1" applyBorder="1" applyAlignment="1" applyProtection="1">
      <alignment horizontal="center" vertical="center" wrapText="1"/>
      <protection hidden="1"/>
    </xf>
    <xf numFmtId="0" fontId="231" fillId="25" borderId="16" xfId="337" applyNumberFormat="1" applyFont="1" applyFill="1" applyBorder="1" applyAlignment="1" applyProtection="1">
      <alignment horizontal="center" vertical="center"/>
      <protection hidden="1"/>
    </xf>
    <xf numFmtId="0" fontId="231" fillId="25" borderId="17" xfId="337" applyNumberFormat="1" applyFont="1" applyFill="1" applyBorder="1" applyAlignment="1" applyProtection="1">
      <alignment horizontal="center" vertical="center"/>
      <protection hidden="1"/>
    </xf>
    <xf numFmtId="0" fontId="163" fillId="25" borderId="72" xfId="0" applyFont="1" applyFill="1" applyBorder="1" applyAlignment="1" applyProtection="1">
      <alignment horizontal="center" vertical="center" wrapText="1" shrinkToFit="1"/>
      <protection hidden="1"/>
    </xf>
    <xf numFmtId="0" fontId="163" fillId="25" borderId="34" xfId="0" applyFont="1" applyFill="1" applyBorder="1" applyAlignment="1" applyProtection="1">
      <alignment horizontal="center" vertical="center" shrinkToFit="1"/>
      <protection hidden="1"/>
    </xf>
    <xf numFmtId="0" fontId="231" fillId="25" borderId="43" xfId="0" applyFont="1" applyFill="1" applyBorder="1" applyAlignment="1" applyProtection="1">
      <alignment horizontal="center" vertical="center" wrapText="1"/>
      <protection hidden="1"/>
    </xf>
    <xf numFmtId="0" fontId="231" fillId="25" borderId="89" xfId="0" applyFont="1" applyFill="1" applyBorder="1" applyAlignment="1" applyProtection="1">
      <alignment horizontal="center" vertical="center" wrapText="1"/>
      <protection hidden="1"/>
    </xf>
    <xf numFmtId="0" fontId="231" fillId="25" borderId="16" xfId="0" applyFont="1" applyFill="1" applyBorder="1" applyAlignment="1" applyProtection="1">
      <alignment horizontal="center" vertical="center" wrapText="1"/>
      <protection hidden="1"/>
    </xf>
    <xf numFmtId="0" fontId="231" fillId="25" borderId="82" xfId="0" applyFont="1" applyFill="1" applyBorder="1" applyAlignment="1" applyProtection="1">
      <alignment horizontal="center" vertical="center" wrapText="1"/>
      <protection hidden="1"/>
    </xf>
    <xf numFmtId="0" fontId="231" fillId="25" borderId="24" xfId="0" applyFont="1" applyFill="1" applyBorder="1" applyAlignment="1" applyProtection="1">
      <alignment horizontal="center" vertical="center" wrapText="1"/>
      <protection hidden="1"/>
    </xf>
    <xf numFmtId="0" fontId="231" fillId="25" borderId="18" xfId="0" applyFont="1" applyFill="1" applyBorder="1" applyAlignment="1" applyProtection="1">
      <alignment horizontal="center" vertical="center" wrapText="1"/>
      <protection hidden="1"/>
    </xf>
    <xf numFmtId="0" fontId="231" fillId="25" borderId="84" xfId="0" applyFont="1" applyFill="1" applyBorder="1" applyAlignment="1" applyProtection="1">
      <alignment horizontal="center" vertical="center" wrapText="1"/>
      <protection hidden="1"/>
    </xf>
    <xf numFmtId="0" fontId="231" fillId="25" borderId="49" xfId="0" applyFont="1" applyFill="1" applyBorder="1" applyAlignment="1" applyProtection="1">
      <alignment horizontal="center" vertical="center" wrapText="1"/>
      <protection hidden="1"/>
    </xf>
    <xf numFmtId="0" fontId="231" fillId="25" borderId="54" xfId="337" applyNumberFormat="1" applyFont="1" applyFill="1" applyBorder="1" applyAlignment="1" applyProtection="1">
      <alignment horizontal="center" vertical="center" wrapText="1"/>
      <protection hidden="1"/>
    </xf>
    <xf numFmtId="0" fontId="231" fillId="25" borderId="55" xfId="337" applyNumberFormat="1" applyFont="1" applyFill="1" applyBorder="1" applyAlignment="1" applyProtection="1">
      <alignment horizontal="center" vertical="center"/>
      <protection hidden="1"/>
    </xf>
    <xf numFmtId="0" fontId="231" fillId="25" borderId="56" xfId="337" applyNumberFormat="1" applyFont="1" applyFill="1" applyBorder="1" applyAlignment="1" applyProtection="1">
      <alignment horizontal="center" vertical="center"/>
      <protection hidden="1"/>
    </xf>
    <xf numFmtId="0" fontId="231" fillId="25" borderId="39" xfId="0" applyFont="1" applyFill="1" applyBorder="1" applyAlignment="1" applyProtection="1">
      <alignment horizontal="center" vertical="center" wrapText="1"/>
      <protection hidden="1"/>
    </xf>
    <xf numFmtId="0" fontId="231" fillId="25" borderId="52" xfId="0" applyFont="1" applyFill="1" applyBorder="1" applyAlignment="1" applyProtection="1">
      <alignment horizontal="center" vertical="center" wrapText="1"/>
      <protection hidden="1"/>
    </xf>
    <xf numFmtId="0" fontId="163" fillId="25" borderId="40" xfId="0" applyFont="1" applyFill="1" applyBorder="1" applyAlignment="1" applyProtection="1">
      <alignment horizontal="center" vertical="center" wrapText="1" shrinkToFit="1"/>
      <protection hidden="1"/>
    </xf>
    <xf numFmtId="0" fontId="163" fillId="25" borderId="33" xfId="0" applyFont="1" applyFill="1" applyBorder="1" applyAlignment="1" applyProtection="1">
      <alignment horizontal="center" vertical="center" shrinkToFit="1"/>
      <protection hidden="1"/>
    </xf>
    <xf numFmtId="0" fontId="88" fillId="16" borderId="53" xfId="0" applyFont="1" applyFill="1" applyBorder="1" applyAlignment="1" applyProtection="1">
      <alignment horizontal="center" vertical="center"/>
      <protection hidden="1"/>
    </xf>
    <xf numFmtId="0" fontId="61" fillId="16" borderId="43" xfId="0" applyFont="1" applyFill="1" applyBorder="1" applyAlignment="1" applyProtection="1">
      <alignment horizontal="center" vertical="center"/>
      <protection hidden="1"/>
    </xf>
    <xf numFmtId="0" fontId="61" fillId="16" borderId="52" xfId="0" applyFont="1" applyFill="1" applyBorder="1" applyAlignment="1" applyProtection="1">
      <alignment horizontal="center" vertical="center"/>
      <protection hidden="1"/>
    </xf>
    <xf numFmtId="176" fontId="88" fillId="16" borderId="58" xfId="337" applyFont="1" applyFill="1" applyBorder="1" applyAlignment="1" applyProtection="1">
      <alignment horizontal="center" vertical="center" wrapText="1"/>
      <protection hidden="1"/>
    </xf>
    <xf numFmtId="176" fontId="88" fillId="16" borderId="19" xfId="337" applyFont="1" applyFill="1" applyBorder="1" applyAlignment="1" applyProtection="1">
      <alignment horizontal="center" vertical="center" wrapText="1"/>
      <protection hidden="1"/>
    </xf>
    <xf numFmtId="176" fontId="88" fillId="16" borderId="22" xfId="337" applyFont="1" applyFill="1" applyBorder="1" applyAlignment="1" applyProtection="1">
      <alignment horizontal="center" vertical="center" wrapText="1"/>
      <protection hidden="1"/>
    </xf>
    <xf numFmtId="0" fontId="88" fillId="25" borderId="26" xfId="382" applyFont="1" applyFill="1" applyBorder="1" applyAlignment="1" applyProtection="1">
      <alignment horizontal="center" vertical="center" wrapText="1"/>
      <protection hidden="1"/>
    </xf>
    <xf numFmtId="0" fontId="88" fillId="25" borderId="0" xfId="382" applyFont="1" applyFill="1" applyBorder="1" applyAlignment="1" applyProtection="1">
      <alignment horizontal="center" vertical="center" wrapText="1"/>
      <protection hidden="1"/>
    </xf>
    <xf numFmtId="176" fontId="88" fillId="25" borderId="58" xfId="337" applyFont="1" applyFill="1" applyBorder="1" applyAlignment="1" applyProtection="1">
      <alignment horizontal="center" vertical="center" wrapText="1"/>
      <protection hidden="1"/>
    </xf>
    <xf numFmtId="176" fontId="88" fillId="25" borderId="19" xfId="337" applyFont="1" applyFill="1" applyBorder="1" applyAlignment="1" applyProtection="1">
      <alignment horizontal="center" vertical="center" wrapText="1"/>
      <protection hidden="1"/>
    </xf>
    <xf numFmtId="176" fontId="88" fillId="25" borderId="22" xfId="337" applyFont="1" applyFill="1" applyBorder="1" applyAlignment="1" applyProtection="1">
      <alignment horizontal="center" vertical="center" wrapText="1"/>
      <protection hidden="1"/>
    </xf>
    <xf numFmtId="176" fontId="88" fillId="25" borderId="24" xfId="337" applyFont="1" applyFill="1" applyBorder="1" applyAlignment="1" applyProtection="1">
      <alignment horizontal="center" vertical="center" wrapText="1"/>
      <protection hidden="1"/>
    </xf>
    <xf numFmtId="176" fontId="88" fillId="25" borderId="18" xfId="337" applyFont="1" applyFill="1" applyBorder="1" applyAlignment="1" applyProtection="1">
      <alignment horizontal="center" vertical="center" wrapText="1"/>
      <protection hidden="1"/>
    </xf>
    <xf numFmtId="176" fontId="88" fillId="25" borderId="25" xfId="337" applyFont="1" applyFill="1" applyBorder="1" applyAlignment="1" applyProtection="1">
      <alignment horizontal="center" vertical="center" wrapText="1"/>
      <protection hidden="1"/>
    </xf>
    <xf numFmtId="0" fontId="88" fillId="25" borderId="57" xfId="382" applyFont="1" applyFill="1" applyBorder="1" applyAlignment="1" applyProtection="1">
      <alignment horizontal="center" vertical="center" wrapText="1"/>
      <protection hidden="1"/>
    </xf>
    <xf numFmtId="0" fontId="88" fillId="25" borderId="45" xfId="382" applyFont="1" applyFill="1" applyBorder="1" applyAlignment="1" applyProtection="1">
      <alignment horizontal="center" vertical="center"/>
      <protection hidden="1"/>
    </xf>
    <xf numFmtId="176" fontId="88" fillId="25" borderId="0" xfId="337" applyFont="1" applyFill="1" applyBorder="1" applyAlignment="1" applyProtection="1">
      <alignment horizontal="center" vertical="center" wrapText="1"/>
      <protection hidden="1"/>
    </xf>
    <xf numFmtId="41" fontId="246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246" fillId="25" borderId="0" xfId="0" applyNumberFormat="1" applyFont="1" applyFill="1" applyAlignment="1" applyProtection="1">
      <alignment horizontal="right" vertical="center"/>
      <protection locked="0" hidden="1"/>
    </xf>
    <xf numFmtId="212" fontId="246" fillId="25" borderId="37" xfId="0" applyNumberFormat="1" applyFont="1" applyFill="1" applyBorder="1" applyAlignment="1" applyProtection="1">
      <alignment horizontal="right" vertical="center" wrapText="1"/>
      <protection locked="0" hidden="1"/>
    </xf>
    <xf numFmtId="212" fontId="246" fillId="25" borderId="0" xfId="0" applyNumberFormat="1" applyFont="1" applyFill="1" applyBorder="1" applyAlignment="1" applyProtection="1">
      <alignment horizontal="right" vertical="center" wrapText="1"/>
      <protection locked="0" hidden="1"/>
    </xf>
    <xf numFmtId="41" fontId="259" fillId="25" borderId="0" xfId="0" applyNumberFormat="1" applyFont="1" applyFill="1" applyAlignment="1" applyProtection="1">
      <alignment horizontal="right" vertical="center"/>
      <protection hidden="1"/>
    </xf>
  </cellXfs>
  <cellStyles count="13982">
    <cellStyle name=" 1" xfId="1"/>
    <cellStyle name=" 1 2" xfId="395"/>
    <cellStyle name="&quot;" xfId="6398"/>
    <cellStyle name="&quot;_도로교통공단(110803)" xfId="6395"/>
    <cellStyle name="(##.00)" xfId="10124"/>
    <cellStyle name="(표준)" xfId="10125"/>
    <cellStyle name="??&amp;O?&amp;H?_x0008__x000f__x0007_?_x0007__x0001__x0001_" xfId="396"/>
    <cellStyle name="??&amp;O?&amp;H?_x0008_??_x0007__x0001__x0001_" xfId="2"/>
    <cellStyle name="?W?_laroux" xfId="6858"/>
    <cellStyle name="_02-수치지도(1년차)" xfId="10126"/>
    <cellStyle name="_3. 인구" xfId="6392"/>
    <cellStyle name="_3인구" xfId="6390"/>
    <cellStyle name="_6. 농림수산업" xfId="6389"/>
    <cellStyle name="_Book1" xfId="397"/>
    <cellStyle name="_Book1 2" xfId="6388"/>
    <cellStyle name="_Capex Tracking Control Sheet -ADMIN " xfId="398"/>
    <cellStyle name="_Project tracking Puri (Diana) per March'06 " xfId="399"/>
    <cellStyle name="_Recon with FAR " xfId="400"/>
    <cellStyle name="_금융점포(광주)" xfId="401"/>
    <cellStyle name="_도로과" xfId="6383"/>
    <cellStyle name="_은행별 점포현황(202011년12월말기준)" xfId="402"/>
    <cellStyle name="_읍면동별 인구이동" xfId="6381"/>
    <cellStyle name="’E‰Y [0.00]_laroux" xfId="6380"/>
    <cellStyle name="’E‰Y_laroux" xfId="6378"/>
    <cellStyle name="¤@?e_TEST-1 " xfId="3"/>
    <cellStyle name="20% - Accent1" xfId="403"/>
    <cellStyle name="20% - Accent1 2" xfId="404"/>
    <cellStyle name="20% - Accent1 2 2" xfId="6867"/>
    <cellStyle name="20% - Accent1 2 2 2" xfId="5149"/>
    <cellStyle name="20% - Accent1 2 3" xfId="6375"/>
    <cellStyle name="20% - Accent1 3" xfId="405"/>
    <cellStyle name="20% - Accent1 4" xfId="8730"/>
    <cellStyle name="20% - Accent1_010_주택건설" xfId="406"/>
    <cellStyle name="20% - Accent2" xfId="407"/>
    <cellStyle name="20% - Accent2 2" xfId="408"/>
    <cellStyle name="20% - Accent2 2 2" xfId="6868"/>
    <cellStyle name="20% - Accent2 2 2 2" xfId="5150"/>
    <cellStyle name="20% - Accent2 2 3" xfId="6368"/>
    <cellStyle name="20% - Accent2 3" xfId="409"/>
    <cellStyle name="20% - Accent2 4" xfId="8731"/>
    <cellStyle name="20% - Accent2_010_주택건설" xfId="410"/>
    <cellStyle name="20% - Accent3" xfId="411"/>
    <cellStyle name="20% - Accent3 2" xfId="412"/>
    <cellStyle name="20% - Accent3 2 2" xfId="6869"/>
    <cellStyle name="20% - Accent3 2 2 2" xfId="5151"/>
    <cellStyle name="20% - Accent3 2 3" xfId="6364"/>
    <cellStyle name="20% - Accent3 3" xfId="413"/>
    <cellStyle name="20% - Accent3 4" xfId="8732"/>
    <cellStyle name="20% - Accent3_010_주택건설" xfId="414"/>
    <cellStyle name="20% - Accent4" xfId="415"/>
    <cellStyle name="20% - Accent4 2" xfId="416"/>
    <cellStyle name="20% - Accent4 2 2" xfId="6870"/>
    <cellStyle name="20% - Accent4 2 2 2" xfId="5152"/>
    <cellStyle name="20% - Accent4 2 3" xfId="6359"/>
    <cellStyle name="20% - Accent4 3" xfId="417"/>
    <cellStyle name="20% - Accent4 4" xfId="8733"/>
    <cellStyle name="20% - Accent4_010_주택건설" xfId="418"/>
    <cellStyle name="20% - Accent5" xfId="419"/>
    <cellStyle name="20% - Accent5 2" xfId="420"/>
    <cellStyle name="20% - Accent5 2 2" xfId="6871"/>
    <cellStyle name="20% - Accent5 2 2 2" xfId="5153"/>
    <cellStyle name="20% - Accent5 2 3" xfId="6355"/>
    <cellStyle name="20% - Accent5 3" xfId="421"/>
    <cellStyle name="20% - Accent5 4" xfId="8734"/>
    <cellStyle name="20% - Accent5_010_주택건설" xfId="422"/>
    <cellStyle name="20% - Accent6" xfId="423"/>
    <cellStyle name="20% - Accent6 2" xfId="424"/>
    <cellStyle name="20% - Accent6 2 2" xfId="6872"/>
    <cellStyle name="20% - Accent6 2 2 2" xfId="5154"/>
    <cellStyle name="20% - Accent6 2 3" xfId="6349"/>
    <cellStyle name="20% - Accent6 3" xfId="425"/>
    <cellStyle name="20% - Accent6 4" xfId="8735"/>
    <cellStyle name="20% - Accent6_010_주택건설" xfId="426"/>
    <cellStyle name="20% - 강조색1" xfId="4" builtinId="30" customBuiltin="1"/>
    <cellStyle name="20% - 강조색1 10" xfId="6873"/>
    <cellStyle name="20% - 강조색1 2" xfId="5"/>
    <cellStyle name="20% - 강조색1 2 2" xfId="6"/>
    <cellStyle name="20% - 강조색1 2 2 2" xfId="428"/>
    <cellStyle name="20% - 강조색1 2 2 2 2" xfId="6874"/>
    <cellStyle name="20% - 강조색1 2 2 2 3" xfId="6875"/>
    <cellStyle name="20% - 강조색1 2 2 3" xfId="429"/>
    <cellStyle name="20% - 강조색1 2 2 3 2" xfId="430"/>
    <cellStyle name="20% - 강조색1 2 2 3 3" xfId="431"/>
    <cellStyle name="20% - 강조색1 2 2 3 4" xfId="6344"/>
    <cellStyle name="20% - 강조색1 2 2 4" xfId="432"/>
    <cellStyle name="20% - 강조색1 2 2 5" xfId="427"/>
    <cellStyle name="20% - 강조색1 2 2 5 2" xfId="5155"/>
    <cellStyle name="20% - 강조색1 2 2 6" xfId="6819"/>
    <cellStyle name="20% - 강조색1 2 2_012_보건및사회보장" xfId="433"/>
    <cellStyle name="20% - 강조색1 2 3" xfId="7"/>
    <cellStyle name="20% - 강조색1 2 3 2" xfId="434"/>
    <cellStyle name="20% - 강조색1 2 3 2 2" xfId="6338"/>
    <cellStyle name="20% - 강조색1 2 4" xfId="8"/>
    <cellStyle name="20% - 강조색1 2 5" xfId="435"/>
    <cellStyle name="20% - 강조색1 2 6" xfId="436"/>
    <cellStyle name="20% - 강조색1 2 6 2" xfId="6876"/>
    <cellStyle name="20% - 강조색1 2 6 3" xfId="5156"/>
    <cellStyle name="20% - 강조색1 2_014_교육및문화" xfId="437"/>
    <cellStyle name="20% - 강조색1 3" xfId="9"/>
    <cellStyle name="20% - 강조색1 3 2" xfId="438"/>
    <cellStyle name="20% - 강조색1 3 2 2" xfId="439"/>
    <cellStyle name="20% - 강조색1 3 2 2 2" xfId="4731"/>
    <cellStyle name="20% - 강조색1 3 2 2 2 2" xfId="5157"/>
    <cellStyle name="20% - 강조색1 3 2 2 3" xfId="4730"/>
    <cellStyle name="20% - 강조색1 3 2 3" xfId="440"/>
    <cellStyle name="20% - 강조색1 3 2 4" xfId="4733"/>
    <cellStyle name="20% - 강조색1 3 2 5" xfId="6328"/>
    <cellStyle name="20% - 강조색1 3 2_004_노동" xfId="441"/>
    <cellStyle name="20% - 강조색1 3 3" xfId="442"/>
    <cellStyle name="20% - 강조색1 3 3 2" xfId="4736"/>
    <cellStyle name="20% - 강조색1 3 3 2 2" xfId="5158"/>
    <cellStyle name="20% - 강조색1 3 3 3" xfId="6877"/>
    <cellStyle name="20% - 강조색1 3 3 4" xfId="4735"/>
    <cellStyle name="20% - 강조색1 3 4" xfId="443"/>
    <cellStyle name="20% - 강조색1 3 5" xfId="6324"/>
    <cellStyle name="20% - 강조색1 3 6" xfId="6322"/>
    <cellStyle name="20% - 강조색1 3 7" xfId="6817"/>
    <cellStyle name="20% - 강조색1 4" xfId="10"/>
    <cellStyle name="20% - 강조색1 4 2" xfId="445"/>
    <cellStyle name="20% - 강조색1 4 2 2" xfId="6321"/>
    <cellStyle name="20% - 강조색1 4 3" xfId="444"/>
    <cellStyle name="20% - 강조색1 4 3 2" xfId="6319"/>
    <cellStyle name="20% - 강조색1 4 3 3" xfId="5159"/>
    <cellStyle name="20% - 강조색1 4 4" xfId="6318"/>
    <cellStyle name="20% - 강조색1 4 5" xfId="6823"/>
    <cellStyle name="20% - 강조색1 4 6" xfId="9123"/>
    <cellStyle name="20% - 강조색1 5" xfId="446"/>
    <cellStyle name="20% - 강조색1 5 2" xfId="7211"/>
    <cellStyle name="20% - 강조색1 5 2 2" xfId="6317"/>
    <cellStyle name="20% - 강조색1 5 2 2 2" xfId="11428"/>
    <cellStyle name="20% - 강조색1 5 2 2 2 2" xfId="13744"/>
    <cellStyle name="20% - 강조색1 5 2 2 3" xfId="12464"/>
    <cellStyle name="20% - 강조색1 5 2 3" xfId="11521"/>
    <cellStyle name="20% - 강조색1 5 2 3 2" xfId="13837"/>
    <cellStyle name="20% - 강조색1 5 2 4" xfId="12581"/>
    <cellStyle name="20% - 강조색1 5 3" xfId="6316"/>
    <cellStyle name="20% - 강조색1 5 4" xfId="4693"/>
    <cellStyle name="20% - 강조색1 6" xfId="447"/>
    <cellStyle name="20% - 강조색1 6 2" xfId="448"/>
    <cellStyle name="20% - 강조색1 6 3" xfId="449"/>
    <cellStyle name="20% - 강조색1 6 4" xfId="6822"/>
    <cellStyle name="20% - 강조색1 7" xfId="450"/>
    <cellStyle name="20% - 강조색1 7 2" xfId="6816"/>
    <cellStyle name="20% - 강조색1 8" xfId="4743"/>
    <cellStyle name="20% - 강조색1 8 2" xfId="4744"/>
    <cellStyle name="20% - 강조색1 8 2 2" xfId="11377"/>
    <cellStyle name="20% - 강조색1 8 2 2 2" xfId="13693"/>
    <cellStyle name="20% - 강조색1 8 2 3" xfId="12377"/>
    <cellStyle name="20% - 강조색1 8 3" xfId="9285"/>
    <cellStyle name="20% - 강조색1 8 4" xfId="11376"/>
    <cellStyle name="20% - 강조색1 8 4 2" xfId="13692"/>
    <cellStyle name="20% - 강조색1 8 5" xfId="12376"/>
    <cellStyle name="20% - 강조색1 9" xfId="6878"/>
    <cellStyle name="20% - 강조색2" xfId="11" builtinId="34" customBuiltin="1"/>
    <cellStyle name="20% - 강조색2 10" xfId="6879"/>
    <cellStyle name="20% - 강조색2 2" xfId="12"/>
    <cellStyle name="20% - 강조색2 2 2" xfId="13"/>
    <cellStyle name="20% - 강조색2 2 2 2" xfId="452"/>
    <cellStyle name="20% - 강조색2 2 2 2 2" xfId="6880"/>
    <cellStyle name="20% - 강조색2 2 2 2 3" xfId="6881"/>
    <cellStyle name="20% - 강조색2 2 2 3" xfId="453"/>
    <cellStyle name="20% - 강조색2 2 2 3 2" xfId="454"/>
    <cellStyle name="20% - 강조색2 2 2 3 3" xfId="455"/>
    <cellStyle name="20% - 강조색2 2 2 3 4" xfId="6311"/>
    <cellStyle name="20% - 강조색2 2 2 4" xfId="456"/>
    <cellStyle name="20% - 강조색2 2 2 5" xfId="451"/>
    <cellStyle name="20% - 강조색2 2 2 5 2" xfId="5160"/>
    <cellStyle name="20% - 강조색2 2 2 6" xfId="6814"/>
    <cellStyle name="20% - 강조색2 2 2_012_보건및사회보장" xfId="457"/>
    <cellStyle name="20% - 강조색2 2 3" xfId="14"/>
    <cellStyle name="20% - 강조색2 2 3 2" xfId="458"/>
    <cellStyle name="20% - 강조색2 2 3 2 2" xfId="6306"/>
    <cellStyle name="20% - 강조색2 2 4" xfId="15"/>
    <cellStyle name="20% - 강조색2 2 5" xfId="459"/>
    <cellStyle name="20% - 강조색2 2 6" xfId="460"/>
    <cellStyle name="20% - 강조색2 2 6 2" xfId="6882"/>
    <cellStyle name="20% - 강조색2 2 6 3" xfId="5161"/>
    <cellStyle name="20% - 강조색2 2_014_교육및문화" xfId="461"/>
    <cellStyle name="20% - 강조색2 3" xfId="16"/>
    <cellStyle name="20% - 강조색2 3 2" xfId="462"/>
    <cellStyle name="20% - 강조색2 3 2 2" xfId="463"/>
    <cellStyle name="20% - 강조색2 3 2 2 2" xfId="4750"/>
    <cellStyle name="20% - 강조색2 3 2 2 2 2" xfId="5162"/>
    <cellStyle name="20% - 강조색2 3 2 2 3" xfId="4749"/>
    <cellStyle name="20% - 강조색2 3 2 3" xfId="464"/>
    <cellStyle name="20% - 강조색2 3 2 4" xfId="4751"/>
    <cellStyle name="20% - 강조색2 3 2 5" xfId="6296"/>
    <cellStyle name="20% - 강조색2 3 2_004_노동" xfId="465"/>
    <cellStyle name="20% - 강조색2 3 3" xfId="466"/>
    <cellStyle name="20% - 강조색2 3 3 2" xfId="4753"/>
    <cellStyle name="20% - 강조색2 3 3 2 2" xfId="5163"/>
    <cellStyle name="20% - 강조색2 3 3 3" xfId="6883"/>
    <cellStyle name="20% - 강조색2 3 3 4" xfId="4752"/>
    <cellStyle name="20% - 강조색2 3 4" xfId="467"/>
    <cellStyle name="20% - 강조색2 3 5" xfId="6291"/>
    <cellStyle name="20% - 강조색2 3 6" xfId="6290"/>
    <cellStyle name="20% - 강조색2 3 7" xfId="6812"/>
    <cellStyle name="20% - 강조색2 4" xfId="17"/>
    <cellStyle name="20% - 강조색2 4 2" xfId="469"/>
    <cellStyle name="20% - 강조색2 4 2 2" xfId="6289"/>
    <cellStyle name="20% - 강조색2 4 3" xfId="468"/>
    <cellStyle name="20% - 강조색2 4 3 2" xfId="6288"/>
    <cellStyle name="20% - 강조색2 4 3 3" xfId="5164"/>
    <cellStyle name="20% - 강조색2 4 4" xfId="6287"/>
    <cellStyle name="20% - 강조색2 4 5" xfId="6811"/>
    <cellStyle name="20% - 강조색2 4 6" xfId="9122"/>
    <cellStyle name="20% - 강조색2 5" xfId="470"/>
    <cellStyle name="20% - 강조색2 5 2" xfId="7212"/>
    <cellStyle name="20% - 강조색2 5 2 2" xfId="6285"/>
    <cellStyle name="20% - 강조색2 5 2 2 2" xfId="11427"/>
    <cellStyle name="20% - 강조색2 5 2 2 2 2" xfId="13743"/>
    <cellStyle name="20% - 강조색2 5 2 2 3" xfId="12463"/>
    <cellStyle name="20% - 강조색2 5 2 3" xfId="11522"/>
    <cellStyle name="20% - 강조색2 5 2 3 2" xfId="13838"/>
    <cellStyle name="20% - 강조색2 5 2 4" xfId="12582"/>
    <cellStyle name="20% - 강조색2 5 3" xfId="6284"/>
    <cellStyle name="20% - 강조색2 5 4" xfId="6810"/>
    <cellStyle name="20% - 강조색2 6" xfId="471"/>
    <cellStyle name="20% - 강조색2 6 2" xfId="472"/>
    <cellStyle name="20% - 강조색2 6 3" xfId="473"/>
    <cellStyle name="20% - 강조색2 6 4" xfId="6809"/>
    <cellStyle name="20% - 강조색2 7" xfId="474"/>
    <cellStyle name="20% - 강조색2 7 2" xfId="6808"/>
    <cellStyle name="20% - 강조색2 8" xfId="4761"/>
    <cellStyle name="20% - 강조색2 8 2" xfId="4762"/>
    <cellStyle name="20% - 강조색2 8 2 2" xfId="11379"/>
    <cellStyle name="20% - 강조색2 8 2 2 2" xfId="13695"/>
    <cellStyle name="20% - 강조색2 8 2 3" xfId="12387"/>
    <cellStyle name="20% - 강조색2 8 3" xfId="9289"/>
    <cellStyle name="20% - 강조색2 8 4" xfId="11378"/>
    <cellStyle name="20% - 강조색2 8 4 2" xfId="13694"/>
    <cellStyle name="20% - 강조색2 8 5" xfId="12386"/>
    <cellStyle name="20% - 강조색2 9" xfId="6884"/>
    <cellStyle name="20% - 강조색3" xfId="18" builtinId="38" customBuiltin="1"/>
    <cellStyle name="20% - 강조색3 10" xfId="6885"/>
    <cellStyle name="20% - 강조색3 2" xfId="19"/>
    <cellStyle name="20% - 강조색3 2 2" xfId="20"/>
    <cellStyle name="20% - 강조색3 2 2 2" xfId="476"/>
    <cellStyle name="20% - 강조색3 2 2 2 2" xfId="6886"/>
    <cellStyle name="20% - 강조색3 2 2 2 3" xfId="6887"/>
    <cellStyle name="20% - 강조색3 2 2 3" xfId="477"/>
    <cellStyle name="20% - 강조색3 2 2 3 2" xfId="478"/>
    <cellStyle name="20% - 강조색3 2 2 3 3" xfId="479"/>
    <cellStyle name="20% - 강조색3 2 2 3 4" xfId="6280"/>
    <cellStyle name="20% - 강조색3 2 2 4" xfId="480"/>
    <cellStyle name="20% - 강조색3 2 2 5" xfId="475"/>
    <cellStyle name="20% - 강조색3 2 2 5 2" xfId="5165"/>
    <cellStyle name="20% - 강조색3 2 2 6" xfId="6806"/>
    <cellStyle name="20% - 강조색3 2 2_012_보건및사회보장" xfId="481"/>
    <cellStyle name="20% - 강조색3 2 3" xfId="21"/>
    <cellStyle name="20% - 강조색3 2 3 2" xfId="482"/>
    <cellStyle name="20% - 강조색3 2 3 2 2" xfId="6273"/>
    <cellStyle name="20% - 강조색3 2 4" xfId="22"/>
    <cellStyle name="20% - 강조색3 2 5" xfId="483"/>
    <cellStyle name="20% - 강조색3 2 6" xfId="484"/>
    <cellStyle name="20% - 강조색3 2 6 2" xfId="6888"/>
    <cellStyle name="20% - 강조색3 2 6 3" xfId="5166"/>
    <cellStyle name="20% - 강조색3 2_014_교육및문화" xfId="485"/>
    <cellStyle name="20% - 강조색3 3" xfId="23"/>
    <cellStyle name="20% - 강조색3 3 2" xfId="486"/>
    <cellStyle name="20% - 강조색3 3 2 2" xfId="487"/>
    <cellStyle name="20% - 강조색3 3 2 2 2" xfId="4775"/>
    <cellStyle name="20% - 강조색3 3 2 2 2 2" xfId="5167"/>
    <cellStyle name="20% - 강조색3 3 2 2 3" xfId="4774"/>
    <cellStyle name="20% - 강조색3 3 2 3" xfId="488"/>
    <cellStyle name="20% - 강조색3 3 2 4" xfId="4776"/>
    <cellStyle name="20% - 강조색3 3 2 5" xfId="6264"/>
    <cellStyle name="20% - 강조색3 3 2_004_노동" xfId="489"/>
    <cellStyle name="20% - 강조색3 3 3" xfId="490"/>
    <cellStyle name="20% - 강조색3 3 3 2" xfId="4779"/>
    <cellStyle name="20% - 강조색3 3 3 2 2" xfId="5168"/>
    <cellStyle name="20% - 강조색3 3 3 3" xfId="6889"/>
    <cellStyle name="20% - 강조색3 3 3 4" xfId="4778"/>
    <cellStyle name="20% - 강조색3 3 4" xfId="491"/>
    <cellStyle name="20% - 강조색3 3 5" xfId="6260"/>
    <cellStyle name="20% - 강조색3 3 6" xfId="6259"/>
    <cellStyle name="20% - 강조색3 3 7" xfId="6804"/>
    <cellStyle name="20% - 강조색3 4" xfId="24"/>
    <cellStyle name="20% - 강조색3 4 2" xfId="493"/>
    <cellStyle name="20% - 강조색3 4 2 2" xfId="6258"/>
    <cellStyle name="20% - 강조색3 4 3" xfId="492"/>
    <cellStyle name="20% - 강조색3 4 3 2" xfId="6257"/>
    <cellStyle name="20% - 강조색3 4 3 3" xfId="5169"/>
    <cellStyle name="20% - 강조색3 4 4" xfId="6256"/>
    <cellStyle name="20% - 강조색3 4 5" xfId="6803"/>
    <cellStyle name="20% - 강조색3 4 6" xfId="9121"/>
    <cellStyle name="20% - 강조색3 5" xfId="494"/>
    <cellStyle name="20% - 강조색3 5 2" xfId="7213"/>
    <cellStyle name="20% - 강조색3 5 2 2" xfId="6254"/>
    <cellStyle name="20% - 강조색3 5 2 2 2" xfId="11426"/>
    <cellStyle name="20% - 강조색3 5 2 2 2 2" xfId="13742"/>
    <cellStyle name="20% - 강조색3 5 2 2 3" xfId="12462"/>
    <cellStyle name="20% - 강조색3 5 2 3" xfId="11523"/>
    <cellStyle name="20% - 강조색3 5 2 3 2" xfId="13839"/>
    <cellStyle name="20% - 강조색3 5 2 4" xfId="12583"/>
    <cellStyle name="20% - 강조색3 5 3" xfId="6253"/>
    <cellStyle name="20% - 강조색3 5 4" xfId="6802"/>
    <cellStyle name="20% - 강조색3 6" xfId="495"/>
    <cellStyle name="20% - 강조색3 6 2" xfId="496"/>
    <cellStyle name="20% - 강조색3 6 3" xfId="497"/>
    <cellStyle name="20% - 강조색3 6 4" xfId="6801"/>
    <cellStyle name="20% - 강조색3 7" xfId="498"/>
    <cellStyle name="20% - 강조색3 7 2" xfId="6800"/>
    <cellStyle name="20% - 강조색3 8" xfId="4784"/>
    <cellStyle name="20% - 강조색3 8 2" xfId="4785"/>
    <cellStyle name="20% - 강조색3 8 2 2" xfId="11381"/>
    <cellStyle name="20% - 강조색3 8 2 2 2" xfId="13697"/>
    <cellStyle name="20% - 강조색3 8 2 3" xfId="12399"/>
    <cellStyle name="20% - 강조색3 8 3" xfId="9293"/>
    <cellStyle name="20% - 강조색3 8 4" xfId="11380"/>
    <cellStyle name="20% - 강조색3 8 4 2" xfId="13696"/>
    <cellStyle name="20% - 강조색3 8 5" xfId="12398"/>
    <cellStyle name="20% - 강조색3 9" xfId="6890"/>
    <cellStyle name="20% - 강조색4" xfId="25" builtinId="42" customBuiltin="1"/>
    <cellStyle name="20% - 강조색4 10" xfId="6891"/>
    <cellStyle name="20% - 강조색4 2" xfId="26"/>
    <cellStyle name="20% - 강조색4 2 2" xfId="27"/>
    <cellStyle name="20% - 강조색4 2 2 2" xfId="500"/>
    <cellStyle name="20% - 강조색4 2 2 2 2" xfId="6892"/>
    <cellStyle name="20% - 강조색4 2 2 2 3" xfId="6893"/>
    <cellStyle name="20% - 강조색4 2 2 3" xfId="501"/>
    <cellStyle name="20% - 강조색4 2 2 3 2" xfId="502"/>
    <cellStyle name="20% - 강조색4 2 2 3 3" xfId="503"/>
    <cellStyle name="20% - 강조색4 2 2 3 4" xfId="6246"/>
    <cellStyle name="20% - 강조색4 2 2 4" xfId="504"/>
    <cellStyle name="20% - 강조색4 2 2 5" xfId="499"/>
    <cellStyle name="20% - 강조색4 2 2 5 2" xfId="5170"/>
    <cellStyle name="20% - 강조색4 2 2 6" xfId="6798"/>
    <cellStyle name="20% - 강조색4 2 2_012_보건및사회보장" xfId="505"/>
    <cellStyle name="20% - 강조색4 2 3" xfId="28"/>
    <cellStyle name="20% - 강조색4 2 3 2" xfId="506"/>
    <cellStyle name="20% - 강조색4 2 3 2 2" xfId="6242"/>
    <cellStyle name="20% - 강조색4 2 4" xfId="29"/>
    <cellStyle name="20% - 강조색4 2 5" xfId="507"/>
    <cellStyle name="20% - 강조색4 2 6" xfId="508"/>
    <cellStyle name="20% - 강조색4 2 6 2" xfId="6894"/>
    <cellStyle name="20% - 강조색4 2 6 3" xfId="5171"/>
    <cellStyle name="20% - 강조색4 2_014_교육및문화" xfId="509"/>
    <cellStyle name="20% - 강조색4 3" xfId="30"/>
    <cellStyle name="20% - 강조색4 3 2" xfId="510"/>
    <cellStyle name="20% - 강조색4 3 2 2" xfId="511"/>
    <cellStyle name="20% - 강조색4 3 2 2 2" xfId="4799"/>
    <cellStyle name="20% - 강조색4 3 2 2 2 2" xfId="5172"/>
    <cellStyle name="20% - 강조색4 3 2 2 3" xfId="4798"/>
    <cellStyle name="20% - 강조색4 3 2 3" xfId="512"/>
    <cellStyle name="20% - 강조색4 3 2 4" xfId="4801"/>
    <cellStyle name="20% - 강조색4 3 2 5" xfId="6232"/>
    <cellStyle name="20% - 강조색4 3 2_004_노동" xfId="513"/>
    <cellStyle name="20% - 강조색4 3 3" xfId="514"/>
    <cellStyle name="20% - 강조색4 3 3 2" xfId="4803"/>
    <cellStyle name="20% - 강조색4 3 3 2 2" xfId="5173"/>
    <cellStyle name="20% - 강조색4 3 3 3" xfId="6895"/>
    <cellStyle name="20% - 강조색4 3 3 4" xfId="4802"/>
    <cellStyle name="20% - 강조색4 3 4" xfId="515"/>
    <cellStyle name="20% - 강조색4 3 5" xfId="6228"/>
    <cellStyle name="20% - 강조색4 3 6" xfId="6227"/>
    <cellStyle name="20% - 강조색4 3 7" xfId="6796"/>
    <cellStyle name="20% - 강조색4 4" xfId="31"/>
    <cellStyle name="20% - 강조색4 4 2" xfId="517"/>
    <cellStyle name="20% - 강조색4 4 2 2" xfId="6226"/>
    <cellStyle name="20% - 강조색4 4 3" xfId="516"/>
    <cellStyle name="20% - 강조색4 4 3 2" xfId="6225"/>
    <cellStyle name="20% - 강조색4 4 3 3" xfId="5174"/>
    <cellStyle name="20% - 강조색4 4 4" xfId="6223"/>
    <cellStyle name="20% - 강조색4 4 5" xfId="6795"/>
    <cellStyle name="20% - 강조색4 4 6" xfId="9120"/>
    <cellStyle name="20% - 강조색4 5" xfId="518"/>
    <cellStyle name="20% - 강조색4 5 2" xfId="7214"/>
    <cellStyle name="20% - 강조색4 5 2 2" xfId="6221"/>
    <cellStyle name="20% - 강조색4 5 2 2 2" xfId="11425"/>
    <cellStyle name="20% - 강조색4 5 2 2 2 2" xfId="13741"/>
    <cellStyle name="20% - 강조색4 5 2 2 3" xfId="12461"/>
    <cellStyle name="20% - 강조색4 5 2 3" xfId="11524"/>
    <cellStyle name="20% - 강조색4 5 2 3 2" xfId="13840"/>
    <cellStyle name="20% - 강조색4 5 2 4" xfId="12584"/>
    <cellStyle name="20% - 강조색4 5 3" xfId="6220"/>
    <cellStyle name="20% - 강조색4 5 4" xfId="6794"/>
    <cellStyle name="20% - 강조색4 6" xfId="519"/>
    <cellStyle name="20% - 강조색4 6 2" xfId="520"/>
    <cellStyle name="20% - 강조색4 6 3" xfId="521"/>
    <cellStyle name="20% - 강조색4 6 4" xfId="6793"/>
    <cellStyle name="20% - 강조색4 7" xfId="522"/>
    <cellStyle name="20% - 강조색4 7 2" xfId="6792"/>
    <cellStyle name="20% - 강조색4 8" xfId="4811"/>
    <cellStyle name="20% - 강조색4 8 2" xfId="4812"/>
    <cellStyle name="20% - 강조색4 8 2 2" xfId="11390"/>
    <cellStyle name="20% - 강조색4 8 2 2 2" xfId="13706"/>
    <cellStyle name="20% - 강조색4 8 2 3" xfId="12418"/>
    <cellStyle name="20% - 강조색4 8 3" xfId="9297"/>
    <cellStyle name="20% - 강조색4 8 4" xfId="11389"/>
    <cellStyle name="20% - 강조색4 8 4 2" xfId="13705"/>
    <cellStyle name="20% - 강조색4 8 5" xfId="12417"/>
    <cellStyle name="20% - 강조색4 9" xfId="6896"/>
    <cellStyle name="20% - 강조색5" xfId="32" builtinId="46" customBuiltin="1"/>
    <cellStyle name="20% - 강조색5 10" xfId="6897"/>
    <cellStyle name="20% - 강조색5 2" xfId="33"/>
    <cellStyle name="20% - 강조색5 2 2" xfId="34"/>
    <cellStyle name="20% - 강조색5 2 2 2" xfId="524"/>
    <cellStyle name="20% - 강조색5 2 2 2 2" xfId="6898"/>
    <cellStyle name="20% - 강조색5 2 2 2 3" xfId="6899"/>
    <cellStyle name="20% - 강조색5 2 2 3" xfId="525"/>
    <cellStyle name="20% - 강조색5 2 2 3 2" xfId="526"/>
    <cellStyle name="20% - 강조색5 2 2 3 3" xfId="527"/>
    <cellStyle name="20% - 강조색5 2 2 3 4" xfId="6213"/>
    <cellStyle name="20% - 강조색5 2 2 4" xfId="528"/>
    <cellStyle name="20% - 강조색5 2 2 5" xfId="523"/>
    <cellStyle name="20% - 강조색5 2 2 5 2" xfId="5175"/>
    <cellStyle name="20% - 강조색5 2 2 6" xfId="6790"/>
    <cellStyle name="20% - 강조색5 2 2_012_보건및사회보장" xfId="529"/>
    <cellStyle name="20% - 강조색5 2 3" xfId="35"/>
    <cellStyle name="20% - 강조색5 2 3 2" xfId="530"/>
    <cellStyle name="20% - 강조색5 2 3 2 2" xfId="6208"/>
    <cellStyle name="20% - 강조색5 2 4" xfId="36"/>
    <cellStyle name="20% - 강조색5 2 5" xfId="531"/>
    <cellStyle name="20% - 강조색5 2 6" xfId="532"/>
    <cellStyle name="20% - 강조색5 2 6 2" xfId="6900"/>
    <cellStyle name="20% - 강조색5 2 6 3" xfId="5176"/>
    <cellStyle name="20% - 강조색5 2_014_교육및문화" xfId="533"/>
    <cellStyle name="20% - 강조색5 3" xfId="37"/>
    <cellStyle name="20% - 강조색5 3 2" xfId="534"/>
    <cellStyle name="20% - 강조색5 3 2 2" xfId="535"/>
    <cellStyle name="20% - 강조색5 3 2 2 2" xfId="4820"/>
    <cellStyle name="20% - 강조색5 3 2 2 2 2" xfId="5177"/>
    <cellStyle name="20% - 강조색5 3 2 2 3" xfId="4819"/>
    <cellStyle name="20% - 강조색5 3 2 3" xfId="536"/>
    <cellStyle name="20% - 강조색5 3 2 4" xfId="4821"/>
    <cellStyle name="20% - 강조색5 3 2 5" xfId="6199"/>
    <cellStyle name="20% - 강조색5 3 2_004_노동" xfId="537"/>
    <cellStyle name="20% - 강조색5 3 3" xfId="538"/>
    <cellStyle name="20% - 강조색5 3 3 2" xfId="4823"/>
    <cellStyle name="20% - 강조색5 3 3 2 2" xfId="5178"/>
    <cellStyle name="20% - 강조색5 3 3 3" xfId="6901"/>
    <cellStyle name="20% - 강조색5 3 3 4" xfId="4822"/>
    <cellStyle name="20% - 강조색5 3 4" xfId="539"/>
    <cellStyle name="20% - 강조색5 3 5" xfId="6194"/>
    <cellStyle name="20% - 강조색5 3 6" xfId="6191"/>
    <cellStyle name="20% - 강조색5 3 7" xfId="6784"/>
    <cellStyle name="20% - 강조색5 4" xfId="38"/>
    <cellStyle name="20% - 강조색5 4 2" xfId="541"/>
    <cellStyle name="20% - 강조색5 4 2 2" xfId="6190"/>
    <cellStyle name="20% - 강조색5 4 3" xfId="540"/>
    <cellStyle name="20% - 강조색5 4 3 2" xfId="6189"/>
    <cellStyle name="20% - 강조색5 4 3 3" xfId="5179"/>
    <cellStyle name="20% - 강조색5 4 4" xfId="6850"/>
    <cellStyle name="20% - 강조색5 4 5" xfId="6783"/>
    <cellStyle name="20% - 강조색5 4 6" xfId="9119"/>
    <cellStyle name="20% - 강조색5 5" xfId="542"/>
    <cellStyle name="20% - 강조색5 5 2" xfId="7215"/>
    <cellStyle name="20% - 강조색5 5 2 2" xfId="6186"/>
    <cellStyle name="20% - 강조색5 5 2 2 2" xfId="11424"/>
    <cellStyle name="20% - 강조색5 5 2 2 2 2" xfId="13740"/>
    <cellStyle name="20% - 강조색5 5 2 2 3" xfId="12460"/>
    <cellStyle name="20% - 강조색5 5 2 3" xfId="11525"/>
    <cellStyle name="20% - 강조색5 5 2 3 2" xfId="13841"/>
    <cellStyle name="20% - 강조색5 5 2 4" xfId="12585"/>
    <cellStyle name="20% - 강조색5 5 3" xfId="6185"/>
    <cellStyle name="20% - 강조색5 5 4" xfId="6781"/>
    <cellStyle name="20% - 강조색5 6" xfId="543"/>
    <cellStyle name="20% - 강조색5 6 2" xfId="544"/>
    <cellStyle name="20% - 강조색5 6 3" xfId="545"/>
    <cellStyle name="20% - 강조색5 6 4" xfId="6780"/>
    <cellStyle name="20% - 강조색5 7" xfId="546"/>
    <cellStyle name="20% - 강조색5 7 2" xfId="6779"/>
    <cellStyle name="20% - 강조색5 8" xfId="4828"/>
    <cellStyle name="20% - 강조색5 8 2" xfId="4829"/>
    <cellStyle name="20% - 강조색5 8 2 2" xfId="11392"/>
    <cellStyle name="20% - 강조색5 8 2 2 2" xfId="13708"/>
    <cellStyle name="20% - 강조색5 8 2 3" xfId="12420"/>
    <cellStyle name="20% - 강조색5 8 3" xfId="9301"/>
    <cellStyle name="20% - 강조색5 8 4" xfId="11391"/>
    <cellStyle name="20% - 강조색5 8 4 2" xfId="13707"/>
    <cellStyle name="20% - 강조색5 8 5" xfId="12419"/>
    <cellStyle name="20% - 강조색5 9" xfId="6902"/>
    <cellStyle name="20% - 강조색6" xfId="39" builtinId="50" customBuiltin="1"/>
    <cellStyle name="20% - 강조색6 10" xfId="6903"/>
    <cellStyle name="20% - 강조색6 2" xfId="40"/>
    <cellStyle name="20% - 강조색6 2 2" xfId="41"/>
    <cellStyle name="20% - 강조색6 2 2 2" xfId="548"/>
    <cellStyle name="20% - 강조색6 2 2 2 2" xfId="6904"/>
    <cellStyle name="20% - 강조색6 2 2 2 3" xfId="6905"/>
    <cellStyle name="20% - 강조색6 2 2 3" xfId="549"/>
    <cellStyle name="20% - 강조색6 2 2 3 2" xfId="550"/>
    <cellStyle name="20% - 강조색6 2 2 3 3" xfId="551"/>
    <cellStyle name="20% - 강조색6 2 2 3 4" xfId="6180"/>
    <cellStyle name="20% - 강조색6 2 2 4" xfId="552"/>
    <cellStyle name="20% - 강조색6 2 2 5" xfId="547"/>
    <cellStyle name="20% - 강조색6 2 2 5 2" xfId="5180"/>
    <cellStyle name="20% - 강조색6 2 2 6" xfId="6777"/>
    <cellStyle name="20% - 강조색6 2 2_012_보건및사회보장" xfId="553"/>
    <cellStyle name="20% - 강조색6 2 3" xfId="42"/>
    <cellStyle name="20% - 강조색6 2 3 2" xfId="554"/>
    <cellStyle name="20% - 강조색6 2 3 2 2" xfId="6175"/>
    <cellStyle name="20% - 강조색6 2 4" xfId="43"/>
    <cellStyle name="20% - 강조색6 2 5" xfId="555"/>
    <cellStyle name="20% - 강조색6 2 6" xfId="556"/>
    <cellStyle name="20% - 강조색6 2 6 2" xfId="6906"/>
    <cellStyle name="20% - 강조색6 2 6 3" xfId="5181"/>
    <cellStyle name="20% - 강조색6 2_014_교육및문화" xfId="557"/>
    <cellStyle name="20% - 강조색6 3" xfId="44"/>
    <cellStyle name="20% - 강조색6 3 2" xfId="558"/>
    <cellStyle name="20% - 강조색6 3 2 2" xfId="559"/>
    <cellStyle name="20% - 강조색6 3 2 2 2" xfId="4836"/>
    <cellStyle name="20% - 강조색6 3 2 2 2 2" xfId="5182"/>
    <cellStyle name="20% - 강조색6 3 2 2 3" xfId="4835"/>
    <cellStyle name="20% - 강조색6 3 2 3" xfId="560"/>
    <cellStyle name="20% - 강조색6 3 2 4" xfId="4837"/>
    <cellStyle name="20% - 강조색6 3 2 5" xfId="6165"/>
    <cellStyle name="20% - 강조색6 3 2_004_노동" xfId="561"/>
    <cellStyle name="20% - 강조색6 3 3" xfId="562"/>
    <cellStyle name="20% - 강조색6 3 3 2" xfId="4840"/>
    <cellStyle name="20% - 강조색6 3 3 2 2" xfId="5183"/>
    <cellStyle name="20% - 강조색6 3 3 3" xfId="6907"/>
    <cellStyle name="20% - 강조색6 3 3 4" xfId="4839"/>
    <cellStyle name="20% - 강조색6 3 4" xfId="563"/>
    <cellStyle name="20% - 강조색6 3 5" xfId="6161"/>
    <cellStyle name="20% - 강조색6 3 6" xfId="6160"/>
    <cellStyle name="20% - 강조색6 3 7" xfId="6772"/>
    <cellStyle name="20% - 강조색6 4" xfId="45"/>
    <cellStyle name="20% - 강조색6 4 2" xfId="565"/>
    <cellStyle name="20% - 강조색6 4 2 2" xfId="6159"/>
    <cellStyle name="20% - 강조색6 4 3" xfId="564"/>
    <cellStyle name="20% - 강조색6 4 3 2" xfId="6158"/>
    <cellStyle name="20% - 강조색6 4 3 3" xfId="5184"/>
    <cellStyle name="20% - 강조색6 4 4" xfId="6157"/>
    <cellStyle name="20% - 강조색6 4 5" xfId="6770"/>
    <cellStyle name="20% - 강조색6 4 6" xfId="9118"/>
    <cellStyle name="20% - 강조색6 5" xfId="566"/>
    <cellStyle name="20% - 강조색6 5 2" xfId="7216"/>
    <cellStyle name="20% - 강조색6 5 2 2" xfId="6155"/>
    <cellStyle name="20% - 강조색6 5 2 2 2" xfId="11423"/>
    <cellStyle name="20% - 강조색6 5 2 2 2 2" xfId="13739"/>
    <cellStyle name="20% - 강조색6 5 2 2 3" xfId="12459"/>
    <cellStyle name="20% - 강조색6 5 2 3" xfId="11526"/>
    <cellStyle name="20% - 강조색6 5 2 3 2" xfId="13842"/>
    <cellStyle name="20% - 강조색6 5 2 4" xfId="12586"/>
    <cellStyle name="20% - 강조색6 5 3" xfId="6154"/>
    <cellStyle name="20% - 강조색6 5 4" xfId="6769"/>
    <cellStyle name="20% - 강조색6 6" xfId="567"/>
    <cellStyle name="20% - 강조색6 6 2" xfId="568"/>
    <cellStyle name="20% - 강조색6 6 3" xfId="569"/>
    <cellStyle name="20% - 강조색6 6 4" xfId="6768"/>
    <cellStyle name="20% - 강조색6 7" xfId="570"/>
    <cellStyle name="20% - 강조색6 7 2" xfId="6767"/>
    <cellStyle name="20% - 강조색6 8" xfId="4844"/>
    <cellStyle name="20% - 강조색6 8 2" xfId="4845"/>
    <cellStyle name="20% - 강조색6 8 2 2" xfId="11394"/>
    <cellStyle name="20% - 강조색6 8 2 2 2" xfId="13710"/>
    <cellStyle name="20% - 강조색6 8 2 3" xfId="12422"/>
    <cellStyle name="20% - 강조색6 8 3" xfId="9305"/>
    <cellStyle name="20% - 강조색6 8 4" xfId="11393"/>
    <cellStyle name="20% - 강조색6 8 4 2" xfId="13709"/>
    <cellStyle name="20% - 강조색6 8 5" xfId="12421"/>
    <cellStyle name="20% - 강조색6 9" xfId="6908"/>
    <cellStyle name="40% - Accent1" xfId="571"/>
    <cellStyle name="40% - Accent1 2" xfId="572"/>
    <cellStyle name="40% - Accent1 2 2" xfId="6909"/>
    <cellStyle name="40% - Accent1 2 2 2" xfId="5185"/>
    <cellStyle name="40% - Accent1 2 3" xfId="6150"/>
    <cellStyle name="40% - Accent1 3" xfId="573"/>
    <cellStyle name="40% - Accent1 4" xfId="8736"/>
    <cellStyle name="40% - Accent1_010_주택건설" xfId="574"/>
    <cellStyle name="40% - Accent2" xfId="575"/>
    <cellStyle name="40% - Accent2 2" xfId="576"/>
    <cellStyle name="40% - Accent2 2 2" xfId="6910"/>
    <cellStyle name="40% - Accent2 2 2 2" xfId="5186"/>
    <cellStyle name="40% - Accent2 2 3" xfId="6146"/>
    <cellStyle name="40% - Accent2 3" xfId="577"/>
    <cellStyle name="40% - Accent2 4" xfId="8737"/>
    <cellStyle name="40% - Accent2_010_주택건설" xfId="578"/>
    <cellStyle name="40% - Accent3" xfId="579"/>
    <cellStyle name="40% - Accent3 2" xfId="580"/>
    <cellStyle name="40% - Accent3 2 2" xfId="6911"/>
    <cellStyle name="40% - Accent3 2 2 2" xfId="5187"/>
    <cellStyle name="40% - Accent3 2 3" xfId="6142"/>
    <cellStyle name="40% - Accent3 3" xfId="581"/>
    <cellStyle name="40% - Accent3 4" xfId="8738"/>
    <cellStyle name="40% - Accent3_010_주택건설" xfId="582"/>
    <cellStyle name="40% - Accent4" xfId="583"/>
    <cellStyle name="40% - Accent4 2" xfId="584"/>
    <cellStyle name="40% - Accent4 2 2" xfId="6912"/>
    <cellStyle name="40% - Accent4 2 2 2" xfId="5188"/>
    <cellStyle name="40% - Accent4 2 3" xfId="6138"/>
    <cellStyle name="40% - Accent4 3" xfId="585"/>
    <cellStyle name="40% - Accent4 4" xfId="8739"/>
    <cellStyle name="40% - Accent4_010_주택건설" xfId="586"/>
    <cellStyle name="40% - Accent5" xfId="587"/>
    <cellStyle name="40% - Accent5 2" xfId="588"/>
    <cellStyle name="40% - Accent5 2 2" xfId="6913"/>
    <cellStyle name="40% - Accent5 2 2 2" xfId="5189"/>
    <cellStyle name="40% - Accent5 2 3" xfId="6134"/>
    <cellStyle name="40% - Accent5 3" xfId="589"/>
    <cellStyle name="40% - Accent5 4" xfId="8740"/>
    <cellStyle name="40% - Accent5_010_주택건설" xfId="590"/>
    <cellStyle name="40% - Accent6" xfId="591"/>
    <cellStyle name="40% - Accent6 2" xfId="592"/>
    <cellStyle name="40% - Accent6 2 2" xfId="6914"/>
    <cellStyle name="40% - Accent6 2 2 2" xfId="5190"/>
    <cellStyle name="40% - Accent6 2 3" xfId="6130"/>
    <cellStyle name="40% - Accent6 3" xfId="593"/>
    <cellStyle name="40% - Accent6 4" xfId="8741"/>
    <cellStyle name="40% - Accent6_010_주택건설" xfId="594"/>
    <cellStyle name="40% - 강조색1" xfId="46" builtinId="31" customBuiltin="1"/>
    <cellStyle name="40% - 강조색1 10" xfId="6915"/>
    <cellStyle name="40% - 강조색1 2" xfId="47"/>
    <cellStyle name="40% - 강조색1 2 10" xfId="10127"/>
    <cellStyle name="40% - 강조색1 2 11" xfId="10128"/>
    <cellStyle name="40% - 강조색1 2 12" xfId="10129"/>
    <cellStyle name="40% - 강조색1 2 13" xfId="10130"/>
    <cellStyle name="40% - 강조색1 2 14" xfId="10131"/>
    <cellStyle name="40% - 강조색1 2 15" xfId="10132"/>
    <cellStyle name="40% - 강조색1 2 16" xfId="10133"/>
    <cellStyle name="40% - 강조색1 2 17" xfId="10134"/>
    <cellStyle name="40% - 강조색1 2 18" xfId="10135"/>
    <cellStyle name="40% - 강조색1 2 19" xfId="10136"/>
    <cellStyle name="40% - 강조색1 2 2" xfId="48"/>
    <cellStyle name="40% - 강조색1 2 2 2" xfId="596"/>
    <cellStyle name="40% - 강조색1 2 2 2 2" xfId="6916"/>
    <cellStyle name="40% - 강조색1 2 2 2 2 2" xfId="10138"/>
    <cellStyle name="40% - 강조색1 2 2 2 2 3" xfId="10137"/>
    <cellStyle name="40% - 강조색1 2 2 2 2_3_3관경별 현황" xfId="10139"/>
    <cellStyle name="40% - 강조색1 2 2 2 3" xfId="6917"/>
    <cellStyle name="40% - 강조색1 2 2 2 3 2" xfId="10140"/>
    <cellStyle name="40% - 강조색1 2 2 2_3_3관경별 현황" xfId="10141"/>
    <cellStyle name="40% - 강조색1 2 2 3" xfId="597"/>
    <cellStyle name="40% - 강조색1 2 2 3 2" xfId="598"/>
    <cellStyle name="40% - 강조색1 2 2 3 3" xfId="599"/>
    <cellStyle name="40% - 강조색1 2 2 3 4" xfId="6126"/>
    <cellStyle name="40% - 강조색1 2 2 3_3_3관경별 현황" xfId="10142"/>
    <cellStyle name="40% - 강조색1 2 2 4" xfId="600"/>
    <cellStyle name="40% - 강조색1 2 2 5" xfId="595"/>
    <cellStyle name="40% - 강조색1 2 2 5 2" xfId="5191"/>
    <cellStyle name="40% - 강조색1 2 2 6" xfId="6765"/>
    <cellStyle name="40% - 강조색1 2 2_012_보건및사회보장" xfId="601"/>
    <cellStyle name="40% - 강조색1 2 20" xfId="10143"/>
    <cellStyle name="40% - 강조색1 2 21" xfId="10144"/>
    <cellStyle name="40% - 강조색1 2 22" xfId="10145"/>
    <cellStyle name="40% - 강조색1 2 3" xfId="49"/>
    <cellStyle name="40% - 강조색1 2 3 2" xfId="602"/>
    <cellStyle name="40% - 강조색1 2 3 2 2" xfId="6121"/>
    <cellStyle name="40% - 강조색1 2 3 2_3_3관경별 현황" xfId="10146"/>
    <cellStyle name="40% - 강조색1 2 3 3" xfId="10147"/>
    <cellStyle name="40% - 강조색1 2 3 4" xfId="10148"/>
    <cellStyle name="40% - 강조색1 2 3_3_3관경별 현황" xfId="10149"/>
    <cellStyle name="40% - 강조색1 2 4" xfId="50"/>
    <cellStyle name="40% - 강조색1 2 4 2" xfId="10150"/>
    <cellStyle name="40% - 강조색1 2 4 3" xfId="10151"/>
    <cellStyle name="40% - 강조색1 2 4_3_3관경별 현황" xfId="10152"/>
    <cellStyle name="40% - 강조색1 2 5" xfId="603"/>
    <cellStyle name="40% - 강조색1 2 5 2" xfId="10153"/>
    <cellStyle name="40% - 강조색1 2 6" xfId="604"/>
    <cellStyle name="40% - 강조색1 2 6 2" xfId="6918"/>
    <cellStyle name="40% - 강조색1 2 6 3" xfId="5192"/>
    <cellStyle name="40% - 강조색1 2 7" xfId="10154"/>
    <cellStyle name="40% - 강조색1 2 8" xfId="10155"/>
    <cellStyle name="40% - 강조색1 2 9" xfId="10156"/>
    <cellStyle name="40% - 강조색1 2_014_교육및문화" xfId="605"/>
    <cellStyle name="40% - 강조색1 3" xfId="51"/>
    <cellStyle name="40% - 강조색1 3 2" xfId="606"/>
    <cellStyle name="40% - 강조색1 3 2 2" xfId="607"/>
    <cellStyle name="40% - 강조색1 3 2 2 2" xfId="4847"/>
    <cellStyle name="40% - 강조색1 3 2 2 2 2" xfId="5193"/>
    <cellStyle name="40% - 강조색1 3 2 2 3" xfId="4846"/>
    <cellStyle name="40% - 강조색1 3 2 2_3_3관경별 현황" xfId="10157"/>
    <cellStyle name="40% - 강조색1 3 2 3" xfId="608"/>
    <cellStyle name="40% - 강조색1 3 2 4" xfId="4848"/>
    <cellStyle name="40% - 강조색1 3 2 5" xfId="6111"/>
    <cellStyle name="40% - 강조색1 3 2_004_노동" xfId="609"/>
    <cellStyle name="40% - 강조색1 3 3" xfId="610"/>
    <cellStyle name="40% - 강조색1 3 3 2" xfId="4850"/>
    <cellStyle name="40% - 강조색1 3 3 2 2" xfId="5194"/>
    <cellStyle name="40% - 강조색1 3 3 3" xfId="6919"/>
    <cellStyle name="40% - 강조색1 3 3 4" xfId="4849"/>
    <cellStyle name="40% - 강조색1 3 3_3_3관경별 현황" xfId="10158"/>
    <cellStyle name="40% - 강조색1 3 4" xfId="611"/>
    <cellStyle name="40% - 강조색1 3 5" xfId="6107"/>
    <cellStyle name="40% - 강조색1 3 5 2" xfId="10159"/>
    <cellStyle name="40% - 강조색1 3 6" xfId="6106"/>
    <cellStyle name="40% - 강조색1 3 7" xfId="6762"/>
    <cellStyle name="40% - 강조색1 3_3_3관경별 현황" xfId="10160"/>
    <cellStyle name="40% - 강조색1 4" xfId="52"/>
    <cellStyle name="40% - 강조색1 4 2" xfId="613"/>
    <cellStyle name="40% - 강조색1 4 2 2" xfId="6105"/>
    <cellStyle name="40% - 강조색1 4 2 2 2" xfId="10162"/>
    <cellStyle name="40% - 강조색1 4 2 2 3" xfId="10161"/>
    <cellStyle name="40% - 강조색1 4 2 2_3_3관경별 현황" xfId="10163"/>
    <cellStyle name="40% - 강조색1 4 2 3" xfId="10164"/>
    <cellStyle name="40% - 강조색1 4 2_3_3관경별 현황" xfId="10165"/>
    <cellStyle name="40% - 강조색1 4 3" xfId="612"/>
    <cellStyle name="40% - 강조색1 4 3 2" xfId="6104"/>
    <cellStyle name="40% - 강조색1 4 3 3" xfId="5203"/>
    <cellStyle name="40% - 강조색1 4 3_3_3관경별 현황" xfId="10166"/>
    <cellStyle name="40% - 강조색1 4 4" xfId="6103"/>
    <cellStyle name="40% - 강조색1 4 4 2" xfId="10167"/>
    <cellStyle name="40% - 강조색1 4 5" xfId="6761"/>
    <cellStyle name="40% - 강조색1 4 6" xfId="9117"/>
    <cellStyle name="40% - 강조색1 4_3_3관경별 현황" xfId="10168"/>
    <cellStyle name="40% - 강조색1 5" xfId="614"/>
    <cellStyle name="40% - 강조색1 5 2" xfId="7217"/>
    <cellStyle name="40% - 강조색1 5 2 2" xfId="6101"/>
    <cellStyle name="40% - 강조색1 5 2 2 2" xfId="10170"/>
    <cellStyle name="40% - 강조색1 5 2 2 3" xfId="10169"/>
    <cellStyle name="40% - 강조색1 5 2 2 4" xfId="11422"/>
    <cellStyle name="40% - 강조색1 5 2 2 4 2" xfId="13738"/>
    <cellStyle name="40% - 강조색1 5 2 2 5" xfId="12458"/>
    <cellStyle name="40% - 강조색1 5 2 2_3_3관경별 현황" xfId="10171"/>
    <cellStyle name="40% - 강조색1 5 2 3" xfId="10172"/>
    <cellStyle name="40% - 강조색1 5 2 4" xfId="11527"/>
    <cellStyle name="40% - 강조색1 5 2 4 2" xfId="13843"/>
    <cellStyle name="40% - 강조색1 5 2 5" xfId="12587"/>
    <cellStyle name="40% - 강조색1 5 2_3_3관경별 현황" xfId="10173"/>
    <cellStyle name="40% - 강조색1 5 3" xfId="6099"/>
    <cellStyle name="40% - 강조색1 5 3 2" xfId="10175"/>
    <cellStyle name="40% - 강조색1 5 3 3" xfId="10174"/>
    <cellStyle name="40% - 강조색1 5 3_3_3관경별 현황" xfId="10176"/>
    <cellStyle name="40% - 강조색1 5 4" xfId="6760"/>
    <cellStyle name="40% - 강조색1 5 4 2" xfId="10177"/>
    <cellStyle name="40% - 강조색1 5_3_3관경별 현황" xfId="10178"/>
    <cellStyle name="40% - 강조색1 6" xfId="615"/>
    <cellStyle name="40% - 강조색1 6 2" xfId="616"/>
    <cellStyle name="40% - 강조색1 6 3" xfId="617"/>
    <cellStyle name="40% - 강조색1 6 4" xfId="6759"/>
    <cellStyle name="40% - 강조색1 7" xfId="618"/>
    <cellStyle name="40% - 강조색1 7 2" xfId="6758"/>
    <cellStyle name="40% - 강조색1 8" xfId="4851"/>
    <cellStyle name="40% - 강조색1 8 2" xfId="4852"/>
    <cellStyle name="40% - 강조색1 8 2 2" xfId="11396"/>
    <cellStyle name="40% - 강조색1 8 2 2 2" xfId="13712"/>
    <cellStyle name="40% - 강조색1 8 2 3" xfId="12424"/>
    <cellStyle name="40% - 강조색1 8 3" xfId="9315"/>
    <cellStyle name="40% - 강조색1 8 4" xfId="11395"/>
    <cellStyle name="40% - 강조색1 8 4 2" xfId="13711"/>
    <cellStyle name="40% - 강조색1 8 5" xfId="12423"/>
    <cellStyle name="40% - 강조색1 9" xfId="6920"/>
    <cellStyle name="40% - 강조색2" xfId="53" builtinId="35" customBuiltin="1"/>
    <cellStyle name="40% - 강조색2 10" xfId="6921"/>
    <cellStyle name="40% - 강조색2 2" xfId="54"/>
    <cellStyle name="40% - 강조색2 2 2" xfId="55"/>
    <cellStyle name="40% - 강조색2 2 2 2" xfId="620"/>
    <cellStyle name="40% - 강조색2 2 2 2 2" xfId="6922"/>
    <cellStyle name="40% - 강조색2 2 2 2 3" xfId="6923"/>
    <cellStyle name="40% - 강조색2 2 2 3" xfId="621"/>
    <cellStyle name="40% - 강조색2 2 2 3 2" xfId="622"/>
    <cellStyle name="40% - 강조색2 2 2 3 3" xfId="623"/>
    <cellStyle name="40% - 강조색2 2 2 3 4" xfId="6095"/>
    <cellStyle name="40% - 강조색2 2 2 4" xfId="624"/>
    <cellStyle name="40% - 강조색2 2 2 5" xfId="619"/>
    <cellStyle name="40% - 강조색2 2 2 5 2" xfId="5204"/>
    <cellStyle name="40% - 강조색2 2 2 6" xfId="6687"/>
    <cellStyle name="40% - 강조색2 2 2_012_보건및사회보장" xfId="625"/>
    <cellStyle name="40% - 강조색2 2 3" xfId="56"/>
    <cellStyle name="40% - 강조색2 2 3 2" xfId="626"/>
    <cellStyle name="40% - 강조색2 2 3 2 2" xfId="6086"/>
    <cellStyle name="40% - 강조색2 2 4" xfId="57"/>
    <cellStyle name="40% - 강조색2 2 5" xfId="627"/>
    <cellStyle name="40% - 강조색2 2 6" xfId="628"/>
    <cellStyle name="40% - 강조색2 2 6 2" xfId="6924"/>
    <cellStyle name="40% - 강조색2 2 6 3" xfId="5205"/>
    <cellStyle name="40% - 강조색2 2_014_교육및문화" xfId="629"/>
    <cellStyle name="40% - 강조색2 3" xfId="58"/>
    <cellStyle name="40% - 강조색2 3 2" xfId="630"/>
    <cellStyle name="40% - 강조색2 3 2 2" xfId="631"/>
    <cellStyle name="40% - 강조색2 3 2 2 2" xfId="4858"/>
    <cellStyle name="40% - 강조색2 3 2 2 2 2" xfId="5206"/>
    <cellStyle name="40% - 강조색2 3 2 2 3" xfId="4857"/>
    <cellStyle name="40% - 강조색2 3 2 3" xfId="632"/>
    <cellStyle name="40% - 강조색2 3 2 4" xfId="4859"/>
    <cellStyle name="40% - 강조색2 3 2 5" xfId="6076"/>
    <cellStyle name="40% - 강조색2 3 2_004_노동" xfId="633"/>
    <cellStyle name="40% - 강조색2 3 3" xfId="634"/>
    <cellStyle name="40% - 강조색2 3 3 2" xfId="4861"/>
    <cellStyle name="40% - 강조색2 3 3 2 2" xfId="5207"/>
    <cellStyle name="40% - 강조색2 3 3 3" xfId="6925"/>
    <cellStyle name="40% - 강조색2 3 3 4" xfId="4860"/>
    <cellStyle name="40% - 강조색2 3 4" xfId="635"/>
    <cellStyle name="40% - 강조색2 3 5" xfId="6072"/>
    <cellStyle name="40% - 강조색2 3 6" xfId="6071"/>
    <cellStyle name="40% - 강조색2 3 7" xfId="6682"/>
    <cellStyle name="40% - 강조색2 4" xfId="59"/>
    <cellStyle name="40% - 강조색2 4 2" xfId="637"/>
    <cellStyle name="40% - 강조색2 4 2 2" xfId="6070"/>
    <cellStyle name="40% - 강조색2 4 3" xfId="636"/>
    <cellStyle name="40% - 강조색2 4 3 2" xfId="6069"/>
    <cellStyle name="40% - 강조색2 4 3 3" xfId="5208"/>
    <cellStyle name="40% - 강조색2 4 4" xfId="6068"/>
    <cellStyle name="40% - 강조색2 4 5" xfId="6681"/>
    <cellStyle name="40% - 강조색2 4 6" xfId="9116"/>
    <cellStyle name="40% - 강조색2 5" xfId="638"/>
    <cellStyle name="40% - 강조색2 5 2" xfId="7218"/>
    <cellStyle name="40% - 강조색2 5 2 2" xfId="6066"/>
    <cellStyle name="40% - 강조색2 5 2 2 2" xfId="11417"/>
    <cellStyle name="40% - 강조색2 5 2 2 2 2" xfId="13733"/>
    <cellStyle name="40% - 강조색2 5 2 2 3" xfId="12452"/>
    <cellStyle name="40% - 강조색2 5 2 3" xfId="11528"/>
    <cellStyle name="40% - 강조색2 5 2 3 2" xfId="13844"/>
    <cellStyle name="40% - 강조색2 5 2 4" xfId="12588"/>
    <cellStyle name="40% - 강조색2 5 3" xfId="6065"/>
    <cellStyle name="40% - 강조색2 5 4" xfId="6680"/>
    <cellStyle name="40% - 강조색2 6" xfId="639"/>
    <cellStyle name="40% - 강조색2 6 2" xfId="640"/>
    <cellStyle name="40% - 강조색2 6 3" xfId="641"/>
    <cellStyle name="40% - 강조색2 6 4" xfId="6679"/>
    <cellStyle name="40% - 강조색2 7" xfId="642"/>
    <cellStyle name="40% - 강조색2 7 2" xfId="6678"/>
    <cellStyle name="40% - 강조색2 8" xfId="4862"/>
    <cellStyle name="40% - 강조색2 8 2" xfId="4863"/>
    <cellStyle name="40% - 강조색2 8 2 2" xfId="11398"/>
    <cellStyle name="40% - 강조색2 8 2 2 2" xfId="13714"/>
    <cellStyle name="40% - 강조색2 8 2 3" xfId="12426"/>
    <cellStyle name="40% - 강조색2 8 3" xfId="9319"/>
    <cellStyle name="40% - 강조색2 8 4" xfId="11397"/>
    <cellStyle name="40% - 강조색2 8 4 2" xfId="13713"/>
    <cellStyle name="40% - 강조색2 8 5" xfId="12425"/>
    <cellStyle name="40% - 강조색2 9" xfId="6926"/>
    <cellStyle name="40% - 강조색3" xfId="60" builtinId="39" customBuiltin="1"/>
    <cellStyle name="40% - 강조색3 10" xfId="6927"/>
    <cellStyle name="40% - 강조색3 2" xfId="61"/>
    <cellStyle name="40% - 강조색3 2 2" xfId="62"/>
    <cellStyle name="40% - 강조색3 2 2 2" xfId="644"/>
    <cellStyle name="40% - 강조색3 2 2 2 2" xfId="6928"/>
    <cellStyle name="40% - 강조색3 2 2 2 3" xfId="6929"/>
    <cellStyle name="40% - 강조색3 2 2 3" xfId="645"/>
    <cellStyle name="40% - 강조색3 2 2 3 2" xfId="646"/>
    <cellStyle name="40% - 강조색3 2 2 3 3" xfId="647"/>
    <cellStyle name="40% - 강조색3 2 2 3 4" xfId="6061"/>
    <cellStyle name="40% - 강조색3 2 2 4" xfId="648"/>
    <cellStyle name="40% - 강조색3 2 2 5" xfId="643"/>
    <cellStyle name="40% - 강조색3 2 2 5 2" xfId="5209"/>
    <cellStyle name="40% - 강조색3 2 2 6" xfId="6675"/>
    <cellStyle name="40% - 강조색3 2 2_012_보건및사회보장" xfId="649"/>
    <cellStyle name="40% - 강조색3 2 3" xfId="63"/>
    <cellStyle name="40% - 강조색3 2 3 2" xfId="650"/>
    <cellStyle name="40% - 강조색3 2 3 2 2" xfId="6056"/>
    <cellStyle name="40% - 강조색3 2 4" xfId="64"/>
    <cellStyle name="40% - 강조색3 2 5" xfId="651"/>
    <cellStyle name="40% - 강조색3 2 6" xfId="652"/>
    <cellStyle name="40% - 강조색3 2 6 2" xfId="6930"/>
    <cellStyle name="40% - 강조색3 2 6 3" xfId="5210"/>
    <cellStyle name="40% - 강조색3 2_014_교육및문화" xfId="653"/>
    <cellStyle name="40% - 강조색3 3" xfId="65"/>
    <cellStyle name="40% - 강조색3 3 2" xfId="654"/>
    <cellStyle name="40% - 강조색3 3 2 2" xfId="655"/>
    <cellStyle name="40% - 강조색3 3 2 2 2" xfId="4867"/>
    <cellStyle name="40% - 강조색3 3 2 2 2 2" xfId="5211"/>
    <cellStyle name="40% - 강조색3 3 2 2 3" xfId="4866"/>
    <cellStyle name="40% - 강조색3 3 2 3" xfId="656"/>
    <cellStyle name="40% - 강조색3 3 2 4" xfId="4868"/>
    <cellStyle name="40% - 강조색3 3 2 5" xfId="6844"/>
    <cellStyle name="40% - 강조색3 3 2_004_노동" xfId="657"/>
    <cellStyle name="40% - 강조색3 3 3" xfId="658"/>
    <cellStyle name="40% - 강조색3 3 3 2" xfId="4870"/>
    <cellStyle name="40% - 강조색3 3 3 2 2" xfId="5212"/>
    <cellStyle name="40% - 강조색3 3 3 3" xfId="6931"/>
    <cellStyle name="40% - 강조색3 3 3 4" xfId="4869"/>
    <cellStyle name="40% - 강조색3 3 4" xfId="659"/>
    <cellStyle name="40% - 강조색3 3 5" xfId="6044"/>
    <cellStyle name="40% - 강조색3 3 6" xfId="6043"/>
    <cellStyle name="40% - 강조색3 3 7" xfId="6673"/>
    <cellStyle name="40% - 강조색3 4" xfId="66"/>
    <cellStyle name="40% - 강조색3 4 2" xfId="661"/>
    <cellStyle name="40% - 강조색3 4 2 2" xfId="6042"/>
    <cellStyle name="40% - 강조색3 4 3" xfId="660"/>
    <cellStyle name="40% - 강조색3 4 3 2" xfId="6041"/>
    <cellStyle name="40% - 강조색3 4 3 3" xfId="5213"/>
    <cellStyle name="40% - 강조색3 4 4" xfId="6040"/>
    <cellStyle name="40% - 강조색3 4 5" xfId="6671"/>
    <cellStyle name="40% - 강조색3 4 6" xfId="9115"/>
    <cellStyle name="40% - 강조색3 5" xfId="662"/>
    <cellStyle name="40% - 강조색3 5 2" xfId="7219"/>
    <cellStyle name="40% - 강조색3 5 2 2" xfId="6038"/>
    <cellStyle name="40% - 강조색3 5 2 2 2" xfId="11416"/>
    <cellStyle name="40% - 강조색3 5 2 2 2 2" xfId="13732"/>
    <cellStyle name="40% - 강조색3 5 2 2 3" xfId="12451"/>
    <cellStyle name="40% - 강조색3 5 2 3" xfId="11529"/>
    <cellStyle name="40% - 강조색3 5 2 3 2" xfId="13845"/>
    <cellStyle name="40% - 강조색3 5 2 4" xfId="12589"/>
    <cellStyle name="40% - 강조색3 5 3" xfId="6037"/>
    <cellStyle name="40% - 강조색3 5 4" xfId="6670"/>
    <cellStyle name="40% - 강조색3 6" xfId="663"/>
    <cellStyle name="40% - 강조색3 6 2" xfId="664"/>
    <cellStyle name="40% - 강조색3 6 3" xfId="665"/>
    <cellStyle name="40% - 강조색3 6 4" xfId="6669"/>
    <cellStyle name="40% - 강조색3 7" xfId="666"/>
    <cellStyle name="40% - 강조색3 7 2" xfId="6668"/>
    <cellStyle name="40% - 강조색3 8" xfId="4871"/>
    <cellStyle name="40% - 강조색3 8 2" xfId="4872"/>
    <cellStyle name="40% - 강조색3 8 2 2" xfId="11402"/>
    <cellStyle name="40% - 강조색3 8 2 2 2" xfId="13718"/>
    <cellStyle name="40% - 강조색3 8 2 3" xfId="12430"/>
    <cellStyle name="40% - 강조색3 8 3" xfId="9323"/>
    <cellStyle name="40% - 강조색3 8 4" xfId="11401"/>
    <cellStyle name="40% - 강조색3 8 4 2" xfId="13717"/>
    <cellStyle name="40% - 강조색3 8 5" xfId="12429"/>
    <cellStyle name="40% - 강조색3 9" xfId="6932"/>
    <cellStyle name="40% - 강조색4" xfId="67" builtinId="43" customBuiltin="1"/>
    <cellStyle name="40% - 강조색4 10" xfId="6933"/>
    <cellStyle name="40% - 강조색4 2" xfId="68"/>
    <cellStyle name="40% - 강조색4 2 2" xfId="69"/>
    <cellStyle name="40% - 강조색4 2 2 2" xfId="668"/>
    <cellStyle name="40% - 강조색4 2 2 2 2" xfId="6934"/>
    <cellStyle name="40% - 강조색4 2 2 2 3" xfId="6935"/>
    <cellStyle name="40% - 강조색4 2 2 3" xfId="669"/>
    <cellStyle name="40% - 강조색4 2 2 3 2" xfId="670"/>
    <cellStyle name="40% - 강조색4 2 2 3 3" xfId="671"/>
    <cellStyle name="40% - 강조색4 2 2 3 4" xfId="6033"/>
    <cellStyle name="40% - 강조색4 2 2 4" xfId="672"/>
    <cellStyle name="40% - 강조색4 2 2 5" xfId="667"/>
    <cellStyle name="40% - 강조색4 2 2 5 2" xfId="5214"/>
    <cellStyle name="40% - 강조색4 2 2 6" xfId="6665"/>
    <cellStyle name="40% - 강조색4 2 2_012_보건및사회보장" xfId="673"/>
    <cellStyle name="40% - 강조색4 2 3" xfId="70"/>
    <cellStyle name="40% - 강조색4 2 3 2" xfId="674"/>
    <cellStyle name="40% - 강조색4 2 3 2 2" xfId="6027"/>
    <cellStyle name="40% - 강조색4 2 4" xfId="71"/>
    <cellStyle name="40% - 강조색4 2 5" xfId="675"/>
    <cellStyle name="40% - 강조색4 2 6" xfId="676"/>
    <cellStyle name="40% - 강조색4 2 6 2" xfId="6936"/>
    <cellStyle name="40% - 강조색4 2 6 3" xfId="5215"/>
    <cellStyle name="40% - 강조색4 2_014_교육및문화" xfId="677"/>
    <cellStyle name="40% - 강조색4 3" xfId="72"/>
    <cellStyle name="40% - 강조색4 3 2" xfId="678"/>
    <cellStyle name="40% - 강조색4 3 2 2" xfId="679"/>
    <cellStyle name="40% - 강조색4 3 2 2 2" xfId="4874"/>
    <cellStyle name="40% - 강조색4 3 2 2 2 2" xfId="5216"/>
    <cellStyle name="40% - 강조색4 3 2 2 3" xfId="4873"/>
    <cellStyle name="40% - 강조색4 3 2 3" xfId="680"/>
    <cellStyle name="40% - 강조색4 3 2 4" xfId="4875"/>
    <cellStyle name="40% - 강조색4 3 2 5" xfId="6017"/>
    <cellStyle name="40% - 강조색4 3 2_004_노동" xfId="681"/>
    <cellStyle name="40% - 강조색4 3 3" xfId="682"/>
    <cellStyle name="40% - 강조색4 3 3 2" xfId="4877"/>
    <cellStyle name="40% - 강조색4 3 3 2 2" xfId="5217"/>
    <cellStyle name="40% - 강조색4 3 3 3" xfId="6937"/>
    <cellStyle name="40% - 강조색4 3 3 4" xfId="4876"/>
    <cellStyle name="40% - 강조색4 3 4" xfId="683"/>
    <cellStyle name="40% - 강조색4 3 5" xfId="6010"/>
    <cellStyle name="40% - 강조색4 3 6" xfId="6009"/>
    <cellStyle name="40% - 강조색4 3 7" xfId="6662"/>
    <cellStyle name="40% - 강조색4 4" xfId="73"/>
    <cellStyle name="40% - 강조색4 4 2" xfId="685"/>
    <cellStyle name="40% - 강조색4 4 2 2" xfId="6008"/>
    <cellStyle name="40% - 강조색4 4 3" xfId="684"/>
    <cellStyle name="40% - 강조색4 4 3 2" xfId="6007"/>
    <cellStyle name="40% - 강조색4 4 3 3" xfId="5218"/>
    <cellStyle name="40% - 강조색4 4 4" xfId="6006"/>
    <cellStyle name="40% - 강조색4 4 5" xfId="6661"/>
    <cellStyle name="40% - 강조색4 4 6" xfId="9114"/>
    <cellStyle name="40% - 강조색4 5" xfId="686"/>
    <cellStyle name="40% - 강조색4 5 2" xfId="7220"/>
    <cellStyle name="40% - 강조색4 5 2 2" xfId="6004"/>
    <cellStyle name="40% - 강조색4 5 2 2 2" xfId="11415"/>
    <cellStyle name="40% - 강조색4 5 2 2 2 2" xfId="13731"/>
    <cellStyle name="40% - 강조색4 5 2 2 3" xfId="12447"/>
    <cellStyle name="40% - 강조색4 5 2 3" xfId="11530"/>
    <cellStyle name="40% - 강조색4 5 2 3 2" xfId="13846"/>
    <cellStyle name="40% - 강조색4 5 2 4" xfId="12590"/>
    <cellStyle name="40% - 강조색4 5 3" xfId="6003"/>
    <cellStyle name="40% - 강조색4 5 4" xfId="6660"/>
    <cellStyle name="40% - 강조색4 6" xfId="687"/>
    <cellStyle name="40% - 강조색4 6 2" xfId="688"/>
    <cellStyle name="40% - 강조색4 6 3" xfId="689"/>
    <cellStyle name="40% - 강조색4 6 4" xfId="6659"/>
    <cellStyle name="40% - 강조색4 7" xfId="690"/>
    <cellStyle name="40% - 강조색4 7 2" xfId="6658"/>
    <cellStyle name="40% - 강조색4 8" xfId="4882"/>
    <cellStyle name="40% - 강조색4 8 2" xfId="4883"/>
    <cellStyle name="40% - 강조색4 8 2 2" xfId="11406"/>
    <cellStyle name="40% - 강조색4 8 2 2 2" xfId="13722"/>
    <cellStyle name="40% - 강조색4 8 2 3" xfId="12434"/>
    <cellStyle name="40% - 강조색4 8 3" xfId="9327"/>
    <cellStyle name="40% - 강조색4 8 4" xfId="11405"/>
    <cellStyle name="40% - 강조색4 8 4 2" xfId="13721"/>
    <cellStyle name="40% - 강조색4 8 5" xfId="12433"/>
    <cellStyle name="40% - 강조색4 9" xfId="6938"/>
    <cellStyle name="40% - 강조색5" xfId="74" builtinId="47" customBuiltin="1"/>
    <cellStyle name="40% - 강조색5 10" xfId="6939"/>
    <cellStyle name="40% - 강조색5 2" xfId="75"/>
    <cellStyle name="40% - 강조색5 2 2" xfId="76"/>
    <cellStyle name="40% - 강조색5 2 2 2" xfId="692"/>
    <cellStyle name="40% - 강조색5 2 2 2 2" xfId="6940"/>
    <cellStyle name="40% - 강조색5 2 2 2 3" xfId="6941"/>
    <cellStyle name="40% - 강조색5 2 2 3" xfId="693"/>
    <cellStyle name="40% - 강조색5 2 2 3 2" xfId="694"/>
    <cellStyle name="40% - 강조색5 2 2 3 3" xfId="695"/>
    <cellStyle name="40% - 강조색5 2 2 3 4" xfId="5997"/>
    <cellStyle name="40% - 강조색5 2 2 4" xfId="696"/>
    <cellStyle name="40% - 강조색5 2 2 5" xfId="691"/>
    <cellStyle name="40% - 강조색5 2 2 5 2" xfId="5219"/>
    <cellStyle name="40% - 강조색5 2 2 6" xfId="6656"/>
    <cellStyle name="40% - 강조색5 2 2_012_보건및사회보장" xfId="697"/>
    <cellStyle name="40% - 강조색5 2 3" xfId="77"/>
    <cellStyle name="40% - 강조색5 2 3 2" xfId="698"/>
    <cellStyle name="40% - 강조색5 2 3 2 2" xfId="5992"/>
    <cellStyle name="40% - 강조색5 2 4" xfId="78"/>
    <cellStyle name="40% - 강조색5 2 5" xfId="699"/>
    <cellStyle name="40% - 강조색5 2 6" xfId="700"/>
    <cellStyle name="40% - 강조색5 2 6 2" xfId="6942"/>
    <cellStyle name="40% - 강조색5 2 6 3" xfId="5220"/>
    <cellStyle name="40% - 강조색5 2_014_교육및문화" xfId="701"/>
    <cellStyle name="40% - 강조색5 3" xfId="79"/>
    <cellStyle name="40% - 강조색5 3 2" xfId="702"/>
    <cellStyle name="40% - 강조색5 3 2 2" xfId="703"/>
    <cellStyle name="40% - 강조색5 3 2 2 2" xfId="4895"/>
    <cellStyle name="40% - 강조색5 3 2 2 2 2" xfId="5221"/>
    <cellStyle name="40% - 강조색5 3 2 2 3" xfId="4894"/>
    <cellStyle name="40% - 강조색5 3 2 3" xfId="704"/>
    <cellStyle name="40% - 강조색5 3 2 4" xfId="4897"/>
    <cellStyle name="40% - 강조색5 3 2 5" xfId="5980"/>
    <cellStyle name="40% - 강조색5 3 2_004_노동" xfId="705"/>
    <cellStyle name="40% - 강조색5 3 3" xfId="706"/>
    <cellStyle name="40% - 강조색5 3 3 2" xfId="4899"/>
    <cellStyle name="40% - 강조색5 3 3 2 2" xfId="5222"/>
    <cellStyle name="40% - 강조색5 3 3 3" xfId="6943"/>
    <cellStyle name="40% - 강조색5 3 3 4" xfId="4898"/>
    <cellStyle name="40% - 강조색5 3 4" xfId="707"/>
    <cellStyle name="40% - 강조색5 3 5" xfId="5976"/>
    <cellStyle name="40% - 강조색5 3 6" xfId="5975"/>
    <cellStyle name="40% - 강조색5 3 7" xfId="6654"/>
    <cellStyle name="40% - 강조색5 4" xfId="80"/>
    <cellStyle name="40% - 강조색5 4 2" xfId="709"/>
    <cellStyle name="40% - 강조색5 4 2 2" xfId="5974"/>
    <cellStyle name="40% - 강조색5 4 3" xfId="708"/>
    <cellStyle name="40% - 강조색5 4 3 2" xfId="5973"/>
    <cellStyle name="40% - 강조색5 4 3 3" xfId="5223"/>
    <cellStyle name="40% - 강조색5 4 4" xfId="5971"/>
    <cellStyle name="40% - 강조색5 4 5" xfId="6653"/>
    <cellStyle name="40% - 강조색5 4 6" xfId="9112"/>
    <cellStyle name="40% - 강조색5 5" xfId="710"/>
    <cellStyle name="40% - 강조색5 5 2" xfId="7221"/>
    <cellStyle name="40% - 강조색5 5 2 2" xfId="5969"/>
    <cellStyle name="40% - 강조색5 5 2 2 2" xfId="11414"/>
    <cellStyle name="40% - 강조색5 5 2 2 2 2" xfId="13730"/>
    <cellStyle name="40% - 강조색5 5 2 2 3" xfId="12444"/>
    <cellStyle name="40% - 강조색5 5 2 3" xfId="11531"/>
    <cellStyle name="40% - 강조색5 5 2 3 2" xfId="13847"/>
    <cellStyle name="40% - 강조색5 5 2 4" xfId="12591"/>
    <cellStyle name="40% - 강조색5 5 3" xfId="5968"/>
    <cellStyle name="40% - 강조색5 5 4" xfId="6649"/>
    <cellStyle name="40% - 강조색5 6" xfId="711"/>
    <cellStyle name="40% - 강조색5 6 2" xfId="712"/>
    <cellStyle name="40% - 강조색5 6 3" xfId="713"/>
    <cellStyle name="40% - 강조색5 6 4" xfId="6648"/>
    <cellStyle name="40% - 강조색5 7" xfId="714"/>
    <cellStyle name="40% - 강조색5 7 2" xfId="6647"/>
    <cellStyle name="40% - 강조색5 8" xfId="4907"/>
    <cellStyle name="40% - 강조색5 8 2" xfId="4908"/>
    <cellStyle name="40% - 강조색5 8 2 2" xfId="11409"/>
    <cellStyle name="40% - 강조색5 8 2 2 2" xfId="13725"/>
    <cellStyle name="40% - 강조색5 8 2 3" xfId="12437"/>
    <cellStyle name="40% - 강조색5 8 3" xfId="9331"/>
    <cellStyle name="40% - 강조색5 8 4" xfId="11408"/>
    <cellStyle name="40% - 강조색5 8 4 2" xfId="13724"/>
    <cellStyle name="40% - 강조색5 8 5" xfId="12436"/>
    <cellStyle name="40% - 강조색5 9" xfId="6944"/>
    <cellStyle name="40% - 강조색6" xfId="81" builtinId="51" customBuiltin="1"/>
    <cellStyle name="40% - 강조색6 10" xfId="6945"/>
    <cellStyle name="40% - 강조색6 2" xfId="82"/>
    <cellStyle name="40% - 강조색6 2 2" xfId="83"/>
    <cellStyle name="40% - 강조색6 2 2 2" xfId="716"/>
    <cellStyle name="40% - 강조색6 2 2 2 2" xfId="6946"/>
    <cellStyle name="40% - 강조색6 2 2 2 3" xfId="6947"/>
    <cellStyle name="40% - 강조색6 2 2 3" xfId="717"/>
    <cellStyle name="40% - 강조색6 2 2 3 2" xfId="718"/>
    <cellStyle name="40% - 강조색6 2 2 3 3" xfId="719"/>
    <cellStyle name="40% - 강조색6 2 2 3 4" xfId="5963"/>
    <cellStyle name="40% - 강조색6 2 2 4" xfId="720"/>
    <cellStyle name="40% - 강조색6 2 2 5" xfId="715"/>
    <cellStyle name="40% - 강조색6 2 2 5 2" xfId="5224"/>
    <cellStyle name="40% - 강조색6 2 2 6" xfId="6644"/>
    <cellStyle name="40% - 강조색6 2 2_012_보건및사회보장" xfId="721"/>
    <cellStyle name="40% - 강조색6 2 3" xfId="84"/>
    <cellStyle name="40% - 강조색6 2 3 2" xfId="722"/>
    <cellStyle name="40% - 강조색6 2 3 2 2" xfId="5957"/>
    <cellStyle name="40% - 강조색6 2 4" xfId="85"/>
    <cellStyle name="40% - 강조색6 2 5" xfId="723"/>
    <cellStyle name="40% - 강조색6 2 6" xfId="724"/>
    <cellStyle name="40% - 강조색6 2 6 2" xfId="6948"/>
    <cellStyle name="40% - 강조색6 2 6 3" xfId="5225"/>
    <cellStyle name="40% - 강조색6 2_014_교육및문화" xfId="725"/>
    <cellStyle name="40% - 강조색6 3" xfId="86"/>
    <cellStyle name="40% - 강조색6 3 2" xfId="726"/>
    <cellStyle name="40% - 강조색6 3 2 2" xfId="727"/>
    <cellStyle name="40% - 강조색6 3 2 2 2" xfId="4920"/>
    <cellStyle name="40% - 강조색6 3 2 2 2 2" xfId="5226"/>
    <cellStyle name="40% - 강조색6 3 2 2 3" xfId="4919"/>
    <cellStyle name="40% - 강조색6 3 2 3" xfId="728"/>
    <cellStyle name="40% - 강조색6 3 2 4" xfId="4921"/>
    <cellStyle name="40% - 강조색6 3 2 5" xfId="5946"/>
    <cellStyle name="40% - 강조색6 3 2_004_노동" xfId="729"/>
    <cellStyle name="40% - 강조색6 3 3" xfId="730"/>
    <cellStyle name="40% - 강조색6 3 3 2" xfId="4923"/>
    <cellStyle name="40% - 강조색6 3 3 2 2" xfId="5227"/>
    <cellStyle name="40% - 강조색6 3 3 3" xfId="6949"/>
    <cellStyle name="40% - 강조색6 3 3 4" xfId="4922"/>
    <cellStyle name="40% - 강조색6 3 4" xfId="731"/>
    <cellStyle name="40% - 강조색6 3 5" xfId="5942"/>
    <cellStyle name="40% - 강조색6 3 6" xfId="5940"/>
    <cellStyle name="40% - 강조색6 3 7" xfId="6641"/>
    <cellStyle name="40% - 강조색6 4" xfId="87"/>
    <cellStyle name="40% - 강조색6 4 2" xfId="733"/>
    <cellStyle name="40% - 강조색6 4 2 2" xfId="5939"/>
    <cellStyle name="40% - 강조색6 4 3" xfId="732"/>
    <cellStyle name="40% - 강조색6 4 3 2" xfId="5936"/>
    <cellStyle name="40% - 강조색6 4 3 3" xfId="5228"/>
    <cellStyle name="40% - 강조색6 4 4" xfId="5935"/>
    <cellStyle name="40% - 강조색6 4 5" xfId="6640"/>
    <cellStyle name="40% - 강조색6 4 6" xfId="9111"/>
    <cellStyle name="40% - 강조색6 5" xfId="734"/>
    <cellStyle name="40% - 강조색6 5 2" xfId="7222"/>
    <cellStyle name="40% - 강조색6 5 2 2" xfId="6841"/>
    <cellStyle name="40% - 강조색6 5 2 2 2" xfId="11508"/>
    <cellStyle name="40% - 강조색6 5 2 2 2 2" xfId="13824"/>
    <cellStyle name="40% - 강조색6 5 2 2 3" xfId="12550"/>
    <cellStyle name="40% - 강조색6 5 2 3" xfId="11532"/>
    <cellStyle name="40% - 강조색6 5 2 3 2" xfId="13848"/>
    <cellStyle name="40% - 강조색6 5 2 4" xfId="12592"/>
    <cellStyle name="40% - 강조색6 5 3" xfId="5933"/>
    <cellStyle name="40% - 강조색6 5 4" xfId="6639"/>
    <cellStyle name="40% - 강조색6 6" xfId="735"/>
    <cellStyle name="40% - 강조색6 6 2" xfId="736"/>
    <cellStyle name="40% - 강조색6 6 3" xfId="737"/>
    <cellStyle name="40% - 강조색6 6 4" xfId="6638"/>
    <cellStyle name="40% - 강조색6 7" xfId="738"/>
    <cellStyle name="40% - 강조색6 7 2" xfId="6637"/>
    <cellStyle name="40% - 강조색6 8" xfId="4932"/>
    <cellStyle name="40% - 강조색6 8 2" xfId="4933"/>
    <cellStyle name="40% - 강조색6 8 2 2" xfId="11411"/>
    <cellStyle name="40% - 강조색6 8 2 2 2" xfId="13727"/>
    <cellStyle name="40% - 강조색6 8 2 3" xfId="12439"/>
    <cellStyle name="40% - 강조색6 8 3" xfId="9335"/>
    <cellStyle name="40% - 강조색6 8 4" xfId="11410"/>
    <cellStyle name="40% - 강조색6 8 4 2" xfId="13726"/>
    <cellStyle name="40% - 강조색6 8 5" xfId="12438"/>
    <cellStyle name="40% - 강조색6 9" xfId="6950"/>
    <cellStyle name="60% - Accent1" xfId="739"/>
    <cellStyle name="60% - Accent1 2" xfId="740"/>
    <cellStyle name="60% - Accent1 2 2" xfId="6951"/>
    <cellStyle name="60% - Accent1 2 2 2" xfId="5229"/>
    <cellStyle name="60% - Accent1 2 3" xfId="5928"/>
    <cellStyle name="60% - Accent1 3" xfId="741"/>
    <cellStyle name="60% - Accent1 4" xfId="8742"/>
    <cellStyle name="60% - Accent1_010_주택건설" xfId="742"/>
    <cellStyle name="60% - Accent2" xfId="743"/>
    <cellStyle name="60% - Accent2 2" xfId="744"/>
    <cellStyle name="60% - Accent2 2 2" xfId="6952"/>
    <cellStyle name="60% - Accent2 2 2 2" xfId="5230"/>
    <cellStyle name="60% - Accent2 2 3" xfId="5923"/>
    <cellStyle name="60% - Accent2 3" xfId="745"/>
    <cellStyle name="60% - Accent2 4" xfId="8743"/>
    <cellStyle name="60% - Accent2_010_주택건설" xfId="746"/>
    <cellStyle name="60% - Accent3" xfId="747"/>
    <cellStyle name="60% - Accent3 2" xfId="748"/>
    <cellStyle name="60% - Accent3 2 2" xfId="6953"/>
    <cellStyle name="60% - Accent3 2 2 2" xfId="5231"/>
    <cellStyle name="60% - Accent3 2 3" xfId="5919"/>
    <cellStyle name="60% - Accent3 3" xfId="749"/>
    <cellStyle name="60% - Accent3 4" xfId="8744"/>
    <cellStyle name="60% - Accent3_010_주택건설" xfId="750"/>
    <cellStyle name="60% - Accent4" xfId="751"/>
    <cellStyle name="60% - Accent4 2" xfId="752"/>
    <cellStyle name="60% - Accent4 2 2" xfId="6954"/>
    <cellStyle name="60% - Accent4 2 2 2" xfId="5232"/>
    <cellStyle name="60% - Accent4 2 3" xfId="5916"/>
    <cellStyle name="60% - Accent4 3" xfId="753"/>
    <cellStyle name="60% - Accent4 4" xfId="8745"/>
    <cellStyle name="60% - Accent4_010_주택건설" xfId="754"/>
    <cellStyle name="60% - Accent5" xfId="755"/>
    <cellStyle name="60% - Accent5 2" xfId="756"/>
    <cellStyle name="60% - Accent5 2 2" xfId="6955"/>
    <cellStyle name="60% - Accent5 2 2 2" xfId="5233"/>
    <cellStyle name="60% - Accent5 2 3" xfId="5912"/>
    <cellStyle name="60% - Accent5 3" xfId="757"/>
    <cellStyle name="60% - Accent5 4" xfId="8746"/>
    <cellStyle name="60% - Accent5_010_주택건설" xfId="758"/>
    <cellStyle name="60% - Accent6" xfId="759"/>
    <cellStyle name="60% - Accent6 2" xfId="760"/>
    <cellStyle name="60% - Accent6 2 2" xfId="6956"/>
    <cellStyle name="60% - Accent6 2 2 2" xfId="5234"/>
    <cellStyle name="60% - Accent6 2 3" xfId="5908"/>
    <cellStyle name="60% - Accent6 3" xfId="761"/>
    <cellStyle name="60% - Accent6 4" xfId="8747"/>
    <cellStyle name="60% - Accent6_010_주택건설" xfId="762"/>
    <cellStyle name="60% - 강조색1" xfId="88" builtinId="32" customBuiltin="1"/>
    <cellStyle name="60% - 강조색1 2" xfId="89"/>
    <cellStyle name="60% - 강조색1 2 2" xfId="763"/>
    <cellStyle name="60% - 강조색1 2 2 2" xfId="764"/>
    <cellStyle name="60% - 강조색1 2 2 2 2" xfId="765"/>
    <cellStyle name="60% - 강조색1 2 2 2 2 2" xfId="6957"/>
    <cellStyle name="60% - 강조색1 2 2 2 3" xfId="766"/>
    <cellStyle name="60% - 강조색1 2 2 2 4" xfId="6958"/>
    <cellStyle name="60% - 강조색1 2 2 3" xfId="767"/>
    <cellStyle name="60% - 강조색1 2 2 4" xfId="4948"/>
    <cellStyle name="60% - 강조색1 2 2 4 2" xfId="5235"/>
    <cellStyle name="60% - 강조색1 2 2 5" xfId="6635"/>
    <cellStyle name="60% - 강조색1 2 3" xfId="768"/>
    <cellStyle name="60% - 강조색1 2 3 2" xfId="6959"/>
    <cellStyle name="60% - 강조색1 2 3 3" xfId="5236"/>
    <cellStyle name="60% - 강조색1 2 4" xfId="5896"/>
    <cellStyle name="60% - 강조색1 3" xfId="90"/>
    <cellStyle name="60% - 강조색1 3 2" xfId="770"/>
    <cellStyle name="60% - 강조색1 3 2 2" xfId="771"/>
    <cellStyle name="60% - 강조색1 3 2 3" xfId="4951"/>
    <cellStyle name="60% - 강조색1 3 2 3 2" xfId="5237"/>
    <cellStyle name="60% - 강조색1 3 2 4" xfId="9110"/>
    <cellStyle name="60% - 강조색1 3 3" xfId="772"/>
    <cellStyle name="60% - 강조색1 3 3 2" xfId="5893"/>
    <cellStyle name="60% - 강조색1 3 4" xfId="769"/>
    <cellStyle name="60% - 강조색1 3 4 2" xfId="5892"/>
    <cellStyle name="60% - 강조색1 3 5" xfId="5891"/>
    <cellStyle name="60% - 강조색1 3 6" xfId="6633"/>
    <cellStyle name="60% - 강조색1 3_012_보건및사회보장" xfId="773"/>
    <cellStyle name="60% - 강조색1 4" xfId="774"/>
    <cellStyle name="60% - 강조색1 4 2" xfId="775"/>
    <cellStyle name="60% - 강조색1 4 2 2" xfId="5884"/>
    <cellStyle name="60% - 강조색1 4 3" xfId="4953"/>
    <cellStyle name="60% - 강조색1 4 3 2" xfId="5883"/>
    <cellStyle name="60% - 강조색1 4 3 3" xfId="5238"/>
    <cellStyle name="60% - 강조색1 4 4" xfId="5882"/>
    <cellStyle name="60% - 강조색1 4 5" xfId="6632"/>
    <cellStyle name="60% - 강조색1 4 6" xfId="9109"/>
    <cellStyle name="60% - 강조색1 5" xfId="776"/>
    <cellStyle name="60% - 강조색1 5 2" xfId="777"/>
    <cellStyle name="60% - 강조색1 5 3" xfId="778"/>
    <cellStyle name="60% - 강조색1 5 4" xfId="4957"/>
    <cellStyle name="60% - 강조색1 5 5" xfId="4954"/>
    <cellStyle name="60% - 강조색1 5 6" xfId="6631"/>
    <cellStyle name="60% - 강조색1 6" xfId="6960"/>
    <cellStyle name="60% - 강조색1 6 2" xfId="6630"/>
    <cellStyle name="60% - 강조색1 7" xfId="6961"/>
    <cellStyle name="60% - 강조색1 7 2" xfId="6629"/>
    <cellStyle name="60% - 강조색1 8" xfId="6962"/>
    <cellStyle name="60% - 강조색2" xfId="91" builtinId="36" customBuiltin="1"/>
    <cellStyle name="60% - 강조색2 2" xfId="92"/>
    <cellStyle name="60% - 강조색2 2 2" xfId="779"/>
    <cellStyle name="60% - 강조색2 2 2 2" xfId="780"/>
    <cellStyle name="60% - 강조색2 2 2 2 2" xfId="781"/>
    <cellStyle name="60% - 강조색2 2 2 2 2 2" xfId="6963"/>
    <cellStyle name="60% - 강조색2 2 2 2 3" xfId="782"/>
    <cellStyle name="60% - 강조색2 2 2 2 4" xfId="6964"/>
    <cellStyle name="60% - 강조색2 2 2 3" xfId="783"/>
    <cellStyle name="60% - 강조색2 2 2 4" xfId="4960"/>
    <cellStyle name="60% - 강조색2 2 2 4 2" xfId="5239"/>
    <cellStyle name="60% - 강조색2 2 2 5" xfId="6626"/>
    <cellStyle name="60% - 강조색2 2 3" xfId="784"/>
    <cellStyle name="60% - 강조색2 2 3 2" xfId="6965"/>
    <cellStyle name="60% - 강조색2 2 3 3" xfId="5240"/>
    <cellStyle name="60% - 강조색2 2 4" xfId="5873"/>
    <cellStyle name="60% - 강조색2 3" xfId="93"/>
    <cellStyle name="60% - 강조색2 3 2" xfId="786"/>
    <cellStyle name="60% - 강조색2 3 2 2" xfId="787"/>
    <cellStyle name="60% - 강조색2 3 2 3" xfId="4961"/>
    <cellStyle name="60% - 강조색2 3 2 3 2" xfId="5241"/>
    <cellStyle name="60% - 강조색2 3 2 4" xfId="9108"/>
    <cellStyle name="60% - 강조색2 3 3" xfId="788"/>
    <cellStyle name="60% - 강조색2 3 3 2" xfId="5870"/>
    <cellStyle name="60% - 강조색2 3 4" xfId="785"/>
    <cellStyle name="60% - 강조색2 3 4 2" xfId="5869"/>
    <cellStyle name="60% - 강조색2 3 5" xfId="5868"/>
    <cellStyle name="60% - 강조색2 3 6" xfId="6624"/>
    <cellStyle name="60% - 강조색2 3_012_보건및사회보장" xfId="789"/>
    <cellStyle name="60% - 강조색2 4" xfId="790"/>
    <cellStyle name="60% - 강조색2 4 2" xfId="791"/>
    <cellStyle name="60% - 강조색2 4 2 2" xfId="5866"/>
    <cellStyle name="60% - 강조색2 4 3" xfId="4964"/>
    <cellStyle name="60% - 강조색2 4 3 2" xfId="5865"/>
    <cellStyle name="60% - 강조색2 4 3 3" xfId="5242"/>
    <cellStyle name="60% - 강조색2 4 4" xfId="5864"/>
    <cellStyle name="60% - 강조색2 4 5" xfId="6623"/>
    <cellStyle name="60% - 강조색2 4 6" xfId="9107"/>
    <cellStyle name="60% - 강조색2 5" xfId="792"/>
    <cellStyle name="60% - 강조색2 5 2" xfId="793"/>
    <cellStyle name="60% - 강조색2 5 3" xfId="794"/>
    <cellStyle name="60% - 강조색2 5 4" xfId="4968"/>
    <cellStyle name="60% - 강조색2 5 5" xfId="4965"/>
    <cellStyle name="60% - 강조색2 5 6" xfId="6622"/>
    <cellStyle name="60% - 강조색2 6" xfId="6966"/>
    <cellStyle name="60% - 강조색2 6 2" xfId="6621"/>
    <cellStyle name="60% - 강조색2 7" xfId="6967"/>
    <cellStyle name="60% - 강조색2 7 2" xfId="6620"/>
    <cellStyle name="60% - 강조색2 8" xfId="6968"/>
    <cellStyle name="60% - 강조색3" xfId="94" builtinId="40" customBuiltin="1"/>
    <cellStyle name="60% - 강조색3 2" xfId="95"/>
    <cellStyle name="60% - 강조색3 2 2" xfId="795"/>
    <cellStyle name="60% - 강조색3 2 2 2" xfId="796"/>
    <cellStyle name="60% - 강조색3 2 2 2 2" xfId="797"/>
    <cellStyle name="60% - 강조색3 2 2 2 2 2" xfId="6969"/>
    <cellStyle name="60% - 강조색3 2 2 2 3" xfId="798"/>
    <cellStyle name="60% - 강조색3 2 2 2 4" xfId="6970"/>
    <cellStyle name="60% - 강조색3 2 2 3" xfId="799"/>
    <cellStyle name="60% - 강조색3 2 2 4" xfId="4971"/>
    <cellStyle name="60% - 강조색3 2 2 4 2" xfId="5243"/>
    <cellStyle name="60% - 강조색3 2 2 5" xfId="6616"/>
    <cellStyle name="60% - 강조색3 2 3" xfId="800"/>
    <cellStyle name="60% - 강조색3 2 3 2" xfId="6971"/>
    <cellStyle name="60% - 강조색3 2 3 3" xfId="5244"/>
    <cellStyle name="60% - 강조색3 2 4" xfId="5853"/>
    <cellStyle name="60% - 강조색3 3" xfId="96"/>
    <cellStyle name="60% - 강조색3 3 2" xfId="802"/>
    <cellStyle name="60% - 강조색3 3 2 2" xfId="803"/>
    <cellStyle name="60% - 강조색3 3 2 3" xfId="4972"/>
    <cellStyle name="60% - 강조색3 3 2 3 2" xfId="5245"/>
    <cellStyle name="60% - 강조색3 3 2 4" xfId="9106"/>
    <cellStyle name="60% - 강조색3 3 3" xfId="804"/>
    <cellStyle name="60% - 강조색3 3 3 2" xfId="5850"/>
    <cellStyle name="60% - 강조색3 3 4" xfId="801"/>
    <cellStyle name="60% - 강조색3 3 4 2" xfId="5848"/>
    <cellStyle name="60% - 강조색3 3 5" xfId="5847"/>
    <cellStyle name="60% - 강조색3 3 6" xfId="6614"/>
    <cellStyle name="60% - 강조색3 3_012_보건및사회보장" xfId="805"/>
    <cellStyle name="60% - 강조색3 4" xfId="806"/>
    <cellStyle name="60% - 강조색3 4 2" xfId="807"/>
    <cellStyle name="60% - 강조색3 4 2 2" xfId="5845"/>
    <cellStyle name="60% - 강조색3 4 3" xfId="4974"/>
    <cellStyle name="60% - 강조색3 4 3 2" xfId="5844"/>
    <cellStyle name="60% - 강조색3 4 3 3" xfId="5246"/>
    <cellStyle name="60% - 강조색3 4 4" xfId="5843"/>
    <cellStyle name="60% - 강조색3 4 5" xfId="6613"/>
    <cellStyle name="60% - 강조색3 4 6" xfId="9105"/>
    <cellStyle name="60% - 강조색3 5" xfId="808"/>
    <cellStyle name="60% - 강조색3 5 2" xfId="809"/>
    <cellStyle name="60% - 강조색3 5 3" xfId="810"/>
    <cellStyle name="60% - 강조색3 5 4" xfId="4978"/>
    <cellStyle name="60% - 강조색3 5 5" xfId="4975"/>
    <cellStyle name="60% - 강조색3 5 6" xfId="6612"/>
    <cellStyle name="60% - 강조색3 6" xfId="6972"/>
    <cellStyle name="60% - 강조색3 6 2" xfId="6859"/>
    <cellStyle name="60% - 강조색3 7" xfId="6973"/>
    <cellStyle name="60% - 강조색3 7 2" xfId="6611"/>
    <cellStyle name="60% - 강조색3 8" xfId="6974"/>
    <cellStyle name="60% - 강조색4" xfId="97" builtinId="44" customBuiltin="1"/>
    <cellStyle name="60% - 강조색4 2" xfId="98"/>
    <cellStyle name="60% - 강조색4 2 2" xfId="811"/>
    <cellStyle name="60% - 강조색4 2 2 2" xfId="812"/>
    <cellStyle name="60% - 강조색4 2 2 2 2" xfId="813"/>
    <cellStyle name="60% - 강조색4 2 2 2 2 2" xfId="6975"/>
    <cellStyle name="60% - 강조색4 2 2 2 3" xfId="814"/>
    <cellStyle name="60% - 강조색4 2 2 2 4" xfId="6976"/>
    <cellStyle name="60% - 강조색4 2 2 3" xfId="815"/>
    <cellStyle name="60% - 강조색4 2 2 4" xfId="4981"/>
    <cellStyle name="60% - 강조색4 2 2 4 2" xfId="5247"/>
    <cellStyle name="60% - 강조색4 2 2 5" xfId="6609"/>
    <cellStyle name="60% - 강조색4 2 3" xfId="816"/>
    <cellStyle name="60% - 강조색4 2 3 2" xfId="6977"/>
    <cellStyle name="60% - 강조색4 2 3 3" xfId="5248"/>
    <cellStyle name="60% - 강조색4 2 4" xfId="5834"/>
    <cellStyle name="60% - 강조색4 3" xfId="99"/>
    <cellStyle name="60% - 강조색4 3 2" xfId="818"/>
    <cellStyle name="60% - 강조색4 3 2 2" xfId="819"/>
    <cellStyle name="60% - 강조색4 3 2 3" xfId="4982"/>
    <cellStyle name="60% - 강조색4 3 2 3 2" xfId="5249"/>
    <cellStyle name="60% - 강조색4 3 2 4" xfId="9104"/>
    <cellStyle name="60% - 강조색4 3 3" xfId="820"/>
    <cellStyle name="60% - 강조색4 3 3 2" xfId="5829"/>
    <cellStyle name="60% - 강조색4 3 4" xfId="817"/>
    <cellStyle name="60% - 강조색4 3 4 2" xfId="5828"/>
    <cellStyle name="60% - 강조색4 3 5" xfId="5827"/>
    <cellStyle name="60% - 강조색4 3 6" xfId="6607"/>
    <cellStyle name="60% - 강조색4 3_012_보건및사회보장" xfId="821"/>
    <cellStyle name="60% - 강조색4 4" xfId="822"/>
    <cellStyle name="60% - 강조색4 4 2" xfId="823"/>
    <cellStyle name="60% - 강조색4 4 2 2" xfId="5826"/>
    <cellStyle name="60% - 강조색4 4 3" xfId="4985"/>
    <cellStyle name="60% - 강조색4 4 3 2" xfId="5825"/>
    <cellStyle name="60% - 강조색4 4 3 3" xfId="5250"/>
    <cellStyle name="60% - 강조색4 4 4" xfId="5823"/>
    <cellStyle name="60% - 강조색4 4 5" xfId="6606"/>
    <cellStyle name="60% - 강조색4 4 6" xfId="9103"/>
    <cellStyle name="60% - 강조색4 5" xfId="824"/>
    <cellStyle name="60% - 강조색4 5 2" xfId="825"/>
    <cellStyle name="60% - 강조색4 5 3" xfId="826"/>
    <cellStyle name="60% - 강조색4 5 4" xfId="4989"/>
    <cellStyle name="60% - 강조색4 5 5" xfId="4986"/>
    <cellStyle name="60% - 강조색4 5 6" xfId="6605"/>
    <cellStyle name="60% - 강조색4 6" xfId="6978"/>
    <cellStyle name="60% - 강조색4 6 2" xfId="6604"/>
    <cellStyle name="60% - 강조색4 7" xfId="6979"/>
    <cellStyle name="60% - 강조색4 7 2" xfId="6603"/>
    <cellStyle name="60% - 강조색4 8" xfId="6980"/>
    <cellStyle name="60% - 강조색5" xfId="100" builtinId="48" customBuiltin="1"/>
    <cellStyle name="60% - 강조색5 2" xfId="101"/>
    <cellStyle name="60% - 강조색5 2 2" xfId="827"/>
    <cellStyle name="60% - 강조색5 2 2 2" xfId="828"/>
    <cellStyle name="60% - 강조색5 2 2 2 2" xfId="829"/>
    <cellStyle name="60% - 강조색5 2 2 2 2 2" xfId="6981"/>
    <cellStyle name="60% - 강조색5 2 2 2 3" xfId="830"/>
    <cellStyle name="60% - 강조색5 2 2 2 4" xfId="6982"/>
    <cellStyle name="60% - 강조색5 2 2 3" xfId="831"/>
    <cellStyle name="60% - 강조색5 2 2 4" xfId="4992"/>
    <cellStyle name="60% - 강조색5 2 2 4 2" xfId="5251"/>
    <cellStyle name="60% - 강조색5 2 2 5" xfId="6600"/>
    <cellStyle name="60% - 강조색5 2 3" xfId="832"/>
    <cellStyle name="60% - 강조색5 2 3 2" xfId="6983"/>
    <cellStyle name="60% - 강조색5 2 3 3" xfId="5252"/>
    <cellStyle name="60% - 강조색5 2 4" xfId="5815"/>
    <cellStyle name="60% - 강조색5 3" xfId="102"/>
    <cellStyle name="60% - 강조색5 3 2" xfId="834"/>
    <cellStyle name="60% - 강조색5 3 2 2" xfId="835"/>
    <cellStyle name="60% - 강조색5 3 2 3" xfId="4993"/>
    <cellStyle name="60% - 강조색5 3 2 3 2" xfId="5253"/>
    <cellStyle name="60% - 강조색5 3 2 4" xfId="9102"/>
    <cellStyle name="60% - 강조색5 3 3" xfId="836"/>
    <cellStyle name="60% - 강조색5 3 3 2" xfId="5812"/>
    <cellStyle name="60% - 강조색5 3 4" xfId="833"/>
    <cellStyle name="60% - 강조색5 3 4 2" xfId="5811"/>
    <cellStyle name="60% - 강조색5 3 5" xfId="5810"/>
    <cellStyle name="60% - 강조색5 3 6" xfId="6598"/>
    <cellStyle name="60% - 강조색5 3_012_보건및사회보장" xfId="837"/>
    <cellStyle name="60% - 강조색5 4" xfId="838"/>
    <cellStyle name="60% - 강조색5 4 2" xfId="839"/>
    <cellStyle name="60% - 강조색5 4 2 2" xfId="5808"/>
    <cellStyle name="60% - 강조색5 4 3" xfId="4996"/>
    <cellStyle name="60% - 강조색5 4 3 2" xfId="5806"/>
    <cellStyle name="60% - 강조색5 4 3 3" xfId="5254"/>
    <cellStyle name="60% - 강조색5 4 4" xfId="5805"/>
    <cellStyle name="60% - 강조색5 4 5" xfId="6597"/>
    <cellStyle name="60% - 강조색5 4 6" xfId="9101"/>
    <cellStyle name="60% - 강조색5 5" xfId="840"/>
    <cellStyle name="60% - 강조색5 5 2" xfId="841"/>
    <cellStyle name="60% - 강조색5 5 3" xfId="842"/>
    <cellStyle name="60% - 강조색5 5 4" xfId="5000"/>
    <cellStyle name="60% - 강조색5 5 5" xfId="4997"/>
    <cellStyle name="60% - 강조색5 5 6" xfId="6596"/>
    <cellStyle name="60% - 강조색5 6" xfId="6984"/>
    <cellStyle name="60% - 강조색5 6 2" xfId="6595"/>
    <cellStyle name="60% - 강조색5 7" xfId="6985"/>
    <cellStyle name="60% - 강조색5 7 2" xfId="6594"/>
    <cellStyle name="60% - 강조색5 8" xfId="6986"/>
    <cellStyle name="60% - 강조색6" xfId="103" builtinId="52" customBuiltin="1"/>
    <cellStyle name="60% - 강조색6 2" xfId="104"/>
    <cellStyle name="60% - 강조색6 2 2" xfId="843"/>
    <cellStyle name="60% - 강조색6 2 2 2" xfId="844"/>
    <cellStyle name="60% - 강조색6 2 2 2 2" xfId="845"/>
    <cellStyle name="60% - 강조색6 2 2 2 2 2" xfId="6987"/>
    <cellStyle name="60% - 강조색6 2 2 2 3" xfId="846"/>
    <cellStyle name="60% - 강조색6 2 2 2 4" xfId="6988"/>
    <cellStyle name="60% - 강조색6 2 2 3" xfId="847"/>
    <cellStyle name="60% - 강조색6 2 2 4" xfId="5003"/>
    <cellStyle name="60% - 강조색6 2 2 4 2" xfId="5255"/>
    <cellStyle name="60% - 강조색6 2 2 5" xfId="6592"/>
    <cellStyle name="60% - 강조색6 2 3" xfId="848"/>
    <cellStyle name="60% - 강조색6 2 3 2" xfId="6989"/>
    <cellStyle name="60% - 강조색6 2 3 3" xfId="5256"/>
    <cellStyle name="60% - 강조색6 2 4" xfId="5794"/>
    <cellStyle name="60% - 강조색6 3" xfId="105"/>
    <cellStyle name="60% - 강조색6 3 2" xfId="850"/>
    <cellStyle name="60% - 강조색6 3 2 2" xfId="851"/>
    <cellStyle name="60% - 강조색6 3 2 3" xfId="5004"/>
    <cellStyle name="60% - 강조색6 3 2 3 2" xfId="5257"/>
    <cellStyle name="60% - 강조색6 3 2 4" xfId="9100"/>
    <cellStyle name="60% - 강조색6 3 3" xfId="852"/>
    <cellStyle name="60% - 강조색6 3 3 2" xfId="5791"/>
    <cellStyle name="60% - 강조색6 3 4" xfId="849"/>
    <cellStyle name="60% - 강조색6 3 4 2" xfId="5790"/>
    <cellStyle name="60% - 강조색6 3 5" xfId="5789"/>
    <cellStyle name="60% - 강조색6 3 6" xfId="6590"/>
    <cellStyle name="60% - 강조색6 3_012_보건및사회보장" xfId="853"/>
    <cellStyle name="60% - 강조색6 4" xfId="854"/>
    <cellStyle name="60% - 강조색6 4 2" xfId="855"/>
    <cellStyle name="60% - 강조색6 4 2 2" xfId="5786"/>
    <cellStyle name="60% - 강조색6 4 3" xfId="5007"/>
    <cellStyle name="60% - 강조색6 4 3 2" xfId="5785"/>
    <cellStyle name="60% - 강조색6 4 3 3" xfId="5258"/>
    <cellStyle name="60% - 강조색6 4 4" xfId="5784"/>
    <cellStyle name="60% - 강조색6 4 5" xfId="6589"/>
    <cellStyle name="60% - 강조색6 4 6" xfId="9099"/>
    <cellStyle name="60% - 강조색6 5" xfId="856"/>
    <cellStyle name="60% - 강조색6 5 2" xfId="857"/>
    <cellStyle name="60% - 강조색6 5 3" xfId="858"/>
    <cellStyle name="60% - 강조색6 5 4" xfId="5011"/>
    <cellStyle name="60% - 강조색6 5 5" xfId="5008"/>
    <cellStyle name="60% - 강조색6 5 6" xfId="6588"/>
    <cellStyle name="60% - 강조색6 6" xfId="6990"/>
    <cellStyle name="60% - 강조색6 6 2" xfId="6587"/>
    <cellStyle name="60% - 강조색6 7" xfId="6991"/>
    <cellStyle name="60% - 강조색6 7 2" xfId="6586"/>
    <cellStyle name="60% - 강조색6 8" xfId="6992"/>
    <cellStyle name="A¨­￠￢￠O [0]_INQUIRY ￠?￥i¨u¡AAⓒ￢Aⓒª " xfId="106"/>
    <cellStyle name="A¨­￠￢￠O_INQUIRY ￠?￥i¨u¡AAⓒ￢Aⓒª " xfId="107"/>
    <cellStyle name="Accent1" xfId="859"/>
    <cellStyle name="Accent1 2" xfId="860"/>
    <cellStyle name="Accent1 2 2" xfId="6993"/>
    <cellStyle name="Accent1 2 2 2" xfId="5259"/>
    <cellStyle name="Accent1 2 3" xfId="5779"/>
    <cellStyle name="Accent1 3" xfId="861"/>
    <cellStyle name="Accent1 4" xfId="8748"/>
    <cellStyle name="Accent1_010_주택건설" xfId="862"/>
    <cellStyle name="Accent2" xfId="863"/>
    <cellStyle name="Accent2 2" xfId="864"/>
    <cellStyle name="Accent2 2 2" xfId="6994"/>
    <cellStyle name="Accent2 2 2 2" xfId="5260"/>
    <cellStyle name="Accent2 2 3" xfId="5773"/>
    <cellStyle name="Accent2 3" xfId="865"/>
    <cellStyle name="Accent2 4" xfId="8749"/>
    <cellStyle name="Accent2_010_주택건설" xfId="866"/>
    <cellStyle name="Accent3" xfId="867"/>
    <cellStyle name="Accent3 2" xfId="868"/>
    <cellStyle name="Accent3 2 2" xfId="6995"/>
    <cellStyle name="Accent3 2 2 2" xfId="5261"/>
    <cellStyle name="Accent3 2 3" xfId="5769"/>
    <cellStyle name="Accent3 3" xfId="869"/>
    <cellStyle name="Accent3 4" xfId="8750"/>
    <cellStyle name="Accent3_010_주택건설" xfId="870"/>
    <cellStyle name="Accent4" xfId="871"/>
    <cellStyle name="Accent4 2" xfId="872"/>
    <cellStyle name="Accent4 2 2" xfId="6996"/>
    <cellStyle name="Accent4 2 2 2" xfId="5262"/>
    <cellStyle name="Accent4 2 3" xfId="5764"/>
    <cellStyle name="Accent4 3" xfId="873"/>
    <cellStyle name="Accent4 4" xfId="8751"/>
    <cellStyle name="Accent4_010_주택건설" xfId="874"/>
    <cellStyle name="Accent5" xfId="875"/>
    <cellStyle name="Accent5 2" xfId="876"/>
    <cellStyle name="Accent5 2 2" xfId="6997"/>
    <cellStyle name="Accent5 2 2 2" xfId="5263"/>
    <cellStyle name="Accent5 2 3" xfId="5760"/>
    <cellStyle name="Accent5 3" xfId="877"/>
    <cellStyle name="Accent5 4" xfId="8752"/>
    <cellStyle name="Accent5_010_주택건설" xfId="878"/>
    <cellStyle name="Accent6" xfId="879"/>
    <cellStyle name="Accent6 2" xfId="880"/>
    <cellStyle name="Accent6 2 2" xfId="6998"/>
    <cellStyle name="Accent6 2 2 2" xfId="5264"/>
    <cellStyle name="Accent6 2 3" xfId="5753"/>
    <cellStyle name="Accent6 3" xfId="881"/>
    <cellStyle name="Accent6 4" xfId="8753"/>
    <cellStyle name="Accent6_010_주택건설" xfId="882"/>
    <cellStyle name="AeE­ [0]_ 2ÆAAþº° " xfId="10179"/>
    <cellStyle name="ÅëÈ­ [0]_¼ÕÀÍ¿¹»ê" xfId="108"/>
    <cellStyle name="AeE­ [0]_¼OAI¿¹≫e" xfId="109"/>
    <cellStyle name="ÅëÈ­ [0]_ÀÎ°Çºñ,¿ÜÁÖºñ" xfId="110"/>
    <cellStyle name="AeE­ [0]_AI°Cºn,μμ±Þºn" xfId="111"/>
    <cellStyle name="ÅëÈ­ [0]_INQUIRY ¿µ¾÷ÃßÁø " xfId="5745"/>
    <cellStyle name="AeE­ [0]_INQUIRY ¿μ¾÷AßAø " xfId="5744"/>
    <cellStyle name="ÅëÈ­ [0]_laroux" xfId="112"/>
    <cellStyle name="AeE­ [0]_laroux_1" xfId="113"/>
    <cellStyle name="ÅëÈ­ [0]_laroux_1" xfId="114"/>
    <cellStyle name="AeE­ [0]_laroux_1 10" xfId="883"/>
    <cellStyle name="ÅëÈ­ [0]_laroux_1 10" xfId="884"/>
    <cellStyle name="AeE­ [0]_laroux_1 11" xfId="885"/>
    <cellStyle name="ÅëÈ­ [0]_laroux_1 11" xfId="886"/>
    <cellStyle name="AeE­ [0]_laroux_1 12" xfId="887"/>
    <cellStyle name="ÅëÈ­ [0]_laroux_1 12" xfId="888"/>
    <cellStyle name="AeE­ [0]_laroux_1 12 10" xfId="889"/>
    <cellStyle name="ÅëÈ­ [0]_laroux_1 13" xfId="890"/>
    <cellStyle name="AeE­ [0]_laroux_1 14" xfId="891"/>
    <cellStyle name="ÅëÈ­ [0]_laroux_1 14" xfId="892"/>
    <cellStyle name="AeE­ [0]_laroux_1 14 10" xfId="5265"/>
    <cellStyle name="ÅëÈ­ [0]_laroux_1 14 10" xfId="5266"/>
    <cellStyle name="AeE­ [0]_laroux_1 14 11" xfId="5267"/>
    <cellStyle name="ÅëÈ­ [0]_laroux_1 14 11" xfId="5268"/>
    <cellStyle name="AeE­ [0]_laroux_1 14 12" xfId="5269"/>
    <cellStyle name="ÅëÈ­ [0]_laroux_1 14 12" xfId="5270"/>
    <cellStyle name="AeE­ [0]_laroux_1 14 13" xfId="5271"/>
    <cellStyle name="ÅëÈ­ [0]_laroux_1 14 13" xfId="5272"/>
    <cellStyle name="AeE­ [0]_laroux_1 14 14" xfId="5273"/>
    <cellStyle name="ÅëÈ­ [0]_laroux_1 14 14" xfId="5276"/>
    <cellStyle name="AeE­ [0]_laroux_1 14 15" xfId="5277"/>
    <cellStyle name="ÅëÈ­ [0]_laroux_1 14 15" xfId="5278"/>
    <cellStyle name="AeE­ [0]_laroux_1 14 16" xfId="5279"/>
    <cellStyle name="ÅëÈ­ [0]_laroux_1 14 16" xfId="5288"/>
    <cellStyle name="AeE­ [0]_laroux_1 14 17" xfId="5289"/>
    <cellStyle name="ÅëÈ­ [0]_laroux_1 14 17" xfId="5290"/>
    <cellStyle name="AeE­ [0]_laroux_1 14 18" xfId="5291"/>
    <cellStyle name="ÅëÈ­ [0]_laroux_1 14 18" xfId="5292"/>
    <cellStyle name="AeE­ [0]_laroux_1 14 19" xfId="5293"/>
    <cellStyle name="ÅëÈ­ [0]_laroux_1 14 19" xfId="5294"/>
    <cellStyle name="AeE­ [0]_laroux_1 14 2" xfId="5295"/>
    <cellStyle name="ÅëÈ­ [0]_laroux_1 14 2" xfId="5296"/>
    <cellStyle name="AeE­ [0]_laroux_1 14 20" xfId="5297"/>
    <cellStyle name="ÅëÈ­ [0]_laroux_1 14 20" xfId="5298"/>
    <cellStyle name="AeE­ [0]_laroux_1 14 21" xfId="5299"/>
    <cellStyle name="ÅëÈ­ [0]_laroux_1 14 21" xfId="5300"/>
    <cellStyle name="AeE­ [0]_laroux_1 14 22" xfId="5301"/>
    <cellStyle name="ÅëÈ­ [0]_laroux_1 14 22" xfId="5302"/>
    <cellStyle name="AeE­ [0]_laroux_1 14 23" xfId="5303"/>
    <cellStyle name="ÅëÈ­ [0]_laroux_1 14 23" xfId="5304"/>
    <cellStyle name="AeE­ [0]_laroux_1 14 24" xfId="5305"/>
    <cellStyle name="ÅëÈ­ [0]_laroux_1 14 24" xfId="5306"/>
    <cellStyle name="AeE­ [0]_laroux_1 14 25" xfId="5307"/>
    <cellStyle name="ÅëÈ­ [0]_laroux_1 14 25" xfId="5308"/>
    <cellStyle name="AeE­ [0]_laroux_1 14 26" xfId="5309"/>
    <cellStyle name="ÅëÈ­ [0]_laroux_1 14 26" xfId="5310"/>
    <cellStyle name="AeE­ [0]_laroux_1 14 27" xfId="5311"/>
    <cellStyle name="ÅëÈ­ [0]_laroux_1 14 27" xfId="5312"/>
    <cellStyle name="AeE­ [0]_laroux_1 14 28" xfId="5313"/>
    <cellStyle name="ÅëÈ­ [0]_laroux_1 14 28" xfId="5314"/>
    <cellStyle name="AeE­ [0]_laroux_1 14 29" xfId="5315"/>
    <cellStyle name="ÅëÈ­ [0]_laroux_1 14 29" xfId="5316"/>
    <cellStyle name="AeE­ [0]_laroux_1 14 3" xfId="5317"/>
    <cellStyle name="ÅëÈ­ [0]_laroux_1 14 3" xfId="5318"/>
    <cellStyle name="AeE­ [0]_laroux_1 14 30" xfId="5319"/>
    <cellStyle name="ÅëÈ­ [0]_laroux_1 14 30" xfId="5320"/>
    <cellStyle name="AeE­ [0]_laroux_1 14 31" xfId="5321"/>
    <cellStyle name="ÅëÈ­ [0]_laroux_1 14 31" xfId="5322"/>
    <cellStyle name="AeE­ [0]_laroux_1 14 32" xfId="5323"/>
    <cellStyle name="ÅëÈ­ [0]_laroux_1 14 32" xfId="5324"/>
    <cellStyle name="AeE­ [0]_laroux_1 14 33" xfId="5325"/>
    <cellStyle name="ÅëÈ­ [0]_laroux_1 14 33" xfId="5326"/>
    <cellStyle name="AeE­ [0]_laroux_1 14 34" xfId="5327"/>
    <cellStyle name="ÅëÈ­ [0]_laroux_1 14 34" xfId="5328"/>
    <cellStyle name="AeE­ [0]_laroux_1 14 35" xfId="5329"/>
    <cellStyle name="ÅëÈ­ [0]_laroux_1 14 35" xfId="5330"/>
    <cellStyle name="AeE­ [0]_laroux_1 14 36" xfId="5331"/>
    <cellStyle name="ÅëÈ­ [0]_laroux_1 14 36" xfId="5332"/>
    <cellStyle name="AeE­ [0]_laroux_1 14 37" xfId="5333"/>
    <cellStyle name="ÅëÈ­ [0]_laroux_1 14 37" xfId="5334"/>
    <cellStyle name="AeE­ [0]_laroux_1 14 38" xfId="5335"/>
    <cellStyle name="ÅëÈ­ [0]_laroux_1 14 38" xfId="5336"/>
    <cellStyle name="AeE­ [0]_laroux_1 14 39" xfId="5337"/>
    <cellStyle name="ÅëÈ­ [0]_laroux_1 14 39" xfId="5338"/>
    <cellStyle name="AeE­ [0]_laroux_1 14 4" xfId="5339"/>
    <cellStyle name="ÅëÈ­ [0]_laroux_1 14 4" xfId="5340"/>
    <cellStyle name="AeE­ [0]_laroux_1 14 40" xfId="5341"/>
    <cellStyle name="ÅëÈ­ [0]_laroux_1 14 40" xfId="5342"/>
    <cellStyle name="AeE­ [0]_laroux_1 14 5" xfId="5343"/>
    <cellStyle name="ÅëÈ­ [0]_laroux_1 14 5" xfId="5344"/>
    <cellStyle name="AeE­ [0]_laroux_1 14 6" xfId="5345"/>
    <cellStyle name="ÅëÈ­ [0]_laroux_1 14 6" xfId="5346"/>
    <cellStyle name="AeE­ [0]_laroux_1 14 7" xfId="5347"/>
    <cellStyle name="ÅëÈ­ [0]_laroux_1 14 7" xfId="5348"/>
    <cellStyle name="AeE­ [0]_laroux_1 14 8" xfId="5349"/>
    <cellStyle name="ÅëÈ­ [0]_laroux_1 14 8" xfId="5350"/>
    <cellStyle name="AeE­ [0]_laroux_1 14 9" xfId="5351"/>
    <cellStyle name="ÅëÈ­ [0]_laroux_1 14 9" xfId="5352"/>
    <cellStyle name="AeE­ [0]_laroux_1 15" xfId="893"/>
    <cellStyle name="ÅëÈ­ [0]_laroux_1 15" xfId="894"/>
    <cellStyle name="AeE­ [0]_laroux_1 16" xfId="895"/>
    <cellStyle name="ÅëÈ­ [0]_laroux_1 16" xfId="896"/>
    <cellStyle name="AeE­ [0]_laroux_1 17" xfId="897"/>
    <cellStyle name="ÅëÈ­ [0]_laroux_1 17" xfId="898"/>
    <cellStyle name="AeE­ [0]_laroux_1 18" xfId="899"/>
    <cellStyle name="ÅëÈ­ [0]_laroux_1 18" xfId="900"/>
    <cellStyle name="AeE­ [0]_laroux_1 19" xfId="901"/>
    <cellStyle name="ÅëÈ­ [0]_laroux_1 19" xfId="902"/>
    <cellStyle name="AeE­ [0]_laroux_1 2" xfId="903"/>
    <cellStyle name="ÅëÈ­ [0]_laroux_1 2" xfId="904"/>
    <cellStyle name="AeE­ [0]_laroux_1 20" xfId="905"/>
    <cellStyle name="ÅëÈ­ [0]_laroux_1 20" xfId="906"/>
    <cellStyle name="AeE­ [0]_laroux_1 21" xfId="907"/>
    <cellStyle name="ÅëÈ­ [0]_laroux_1 21" xfId="908"/>
    <cellStyle name="AeE­ [0]_laroux_1 22" xfId="909"/>
    <cellStyle name="ÅëÈ­ [0]_laroux_1 22" xfId="910"/>
    <cellStyle name="AeE­ [0]_laroux_1 23" xfId="911"/>
    <cellStyle name="ÅëÈ­ [0]_laroux_1 23" xfId="912"/>
    <cellStyle name="AeE­ [0]_laroux_1 24" xfId="913"/>
    <cellStyle name="ÅëÈ­ [0]_laroux_1 24" xfId="914"/>
    <cellStyle name="AeE­ [0]_laroux_1 25" xfId="915"/>
    <cellStyle name="ÅëÈ­ [0]_laroux_1 25" xfId="916"/>
    <cellStyle name="AeE­ [0]_laroux_1 26" xfId="917"/>
    <cellStyle name="ÅëÈ­ [0]_laroux_1 26" xfId="918"/>
    <cellStyle name="AeE­ [0]_laroux_1 27" xfId="919"/>
    <cellStyle name="ÅëÈ­ [0]_laroux_1 27" xfId="920"/>
    <cellStyle name="AeE­ [0]_laroux_1 28" xfId="921"/>
    <cellStyle name="ÅëÈ­ [0]_laroux_1 28" xfId="922"/>
    <cellStyle name="AeE­ [0]_laroux_1 29" xfId="923"/>
    <cellStyle name="ÅëÈ­ [0]_laroux_1 29" xfId="924"/>
    <cellStyle name="AeE­ [0]_laroux_1 3" xfId="925"/>
    <cellStyle name="ÅëÈ­ [0]_laroux_1 3" xfId="926"/>
    <cellStyle name="AeE­ [0]_laroux_1 30" xfId="927"/>
    <cellStyle name="ÅëÈ­ [0]_laroux_1 30" xfId="928"/>
    <cellStyle name="AeE­ [0]_laroux_1 31" xfId="929"/>
    <cellStyle name="ÅëÈ­ [0]_laroux_1 31" xfId="930"/>
    <cellStyle name="AeE­ [0]_laroux_1 32" xfId="931"/>
    <cellStyle name="ÅëÈ­ [0]_laroux_1 32" xfId="932"/>
    <cellStyle name="AeE­ [0]_laroux_1 33" xfId="933"/>
    <cellStyle name="ÅëÈ­ [0]_laroux_1 33" xfId="934"/>
    <cellStyle name="AeE­ [0]_laroux_1 34" xfId="935"/>
    <cellStyle name="ÅëÈ­ [0]_laroux_1 34" xfId="936"/>
    <cellStyle name="AeE­ [0]_laroux_1 35" xfId="937"/>
    <cellStyle name="ÅëÈ­ [0]_laroux_1 35" xfId="938"/>
    <cellStyle name="AeE­ [0]_laroux_1 36" xfId="939"/>
    <cellStyle name="ÅëÈ­ [0]_laroux_1 36" xfId="940"/>
    <cellStyle name="AeE­ [0]_laroux_1 37" xfId="941"/>
    <cellStyle name="ÅëÈ­ [0]_laroux_1 37" xfId="942"/>
    <cellStyle name="AeE­ [0]_laroux_1 38" xfId="943"/>
    <cellStyle name="ÅëÈ­ [0]_laroux_1 38" xfId="944"/>
    <cellStyle name="AeE­ [0]_laroux_1 39" xfId="945"/>
    <cellStyle name="ÅëÈ­ [0]_laroux_1 39" xfId="946"/>
    <cellStyle name="AeE­ [0]_laroux_1 4" xfId="947"/>
    <cellStyle name="ÅëÈ­ [0]_laroux_1 4" xfId="948"/>
    <cellStyle name="AeE­ [0]_laroux_1 40" xfId="949"/>
    <cellStyle name="ÅëÈ­ [0]_laroux_1 40" xfId="950"/>
    <cellStyle name="AeE­ [0]_laroux_1 41" xfId="951"/>
    <cellStyle name="ÅëÈ­ [0]_laroux_1 41" xfId="952"/>
    <cellStyle name="AeE­ [0]_laroux_1 5" xfId="953"/>
    <cellStyle name="ÅëÈ­ [0]_laroux_1 5" xfId="954"/>
    <cellStyle name="AeE­ [0]_laroux_1 6" xfId="955"/>
    <cellStyle name="ÅëÈ­ [0]_laroux_1 6" xfId="956"/>
    <cellStyle name="AeE­ [0]_laroux_1 7" xfId="957"/>
    <cellStyle name="ÅëÈ­ [0]_laroux_1 7" xfId="958"/>
    <cellStyle name="AeE­ [0]_laroux_1 8" xfId="959"/>
    <cellStyle name="ÅëÈ­ [0]_laroux_1 8" xfId="960"/>
    <cellStyle name="AeE­ [0]_laroux_1 9" xfId="961"/>
    <cellStyle name="ÅëÈ­ [0]_laroux_1 9" xfId="962"/>
    <cellStyle name="AeE­ [0]_laroux_1_45-09 유통 금융 보험 및 기타서비스(97-109)" xfId="5644"/>
    <cellStyle name="ÅëÈ­ [0]_laroux_1_45-09 유통 금융 보험 및 기타서비스(97-109)" xfId="5643"/>
    <cellStyle name="AeE­ [0]_laroux_1_46-11 교통 관광 및 정보통신" xfId="5642"/>
    <cellStyle name="ÅëÈ­ [0]_laroux_1_46-11 교통 관광 및 정보통신" xfId="5641"/>
    <cellStyle name="AeE­ [0]_laroux_1_99 재가노인복지시설" xfId="5640"/>
    <cellStyle name="ÅëÈ­ [0]_laroux_1_99 재가노인복지시설" xfId="5639"/>
    <cellStyle name="AeE­ [0]_laroux_1_99 친환경농산물 인증현황" xfId="5638"/>
    <cellStyle name="ÅëÈ­ [0]_laroux_1_99 친환경농산물 인증현황" xfId="5637"/>
    <cellStyle name="AeE­ [0]_laroux_2" xfId="115"/>
    <cellStyle name="ÅëÈ­ [0]_laroux_2" xfId="116"/>
    <cellStyle name="AeE­ [0]_laroux_2 10" xfId="963"/>
    <cellStyle name="ÅëÈ­ [0]_laroux_2 10" xfId="964"/>
    <cellStyle name="AeE­ [0]_laroux_2 11" xfId="965"/>
    <cellStyle name="ÅëÈ­ [0]_laroux_2 11" xfId="966"/>
    <cellStyle name="AeE­ [0]_laroux_2 12" xfId="967"/>
    <cellStyle name="ÅëÈ­ [0]_laroux_2 12" xfId="968"/>
    <cellStyle name="AeE­ [0]_laroux_2 13" xfId="969"/>
    <cellStyle name="ÅëÈ­ [0]_laroux_2 13" xfId="970"/>
    <cellStyle name="AeE­ [0]_laroux_2 14" xfId="971"/>
    <cellStyle name="ÅëÈ­ [0]_laroux_2 14" xfId="972"/>
    <cellStyle name="AeE­ [0]_laroux_2 15" xfId="973"/>
    <cellStyle name="ÅëÈ­ [0]_laroux_2 15" xfId="974"/>
    <cellStyle name="AeE­ [0]_laroux_2 16" xfId="975"/>
    <cellStyle name="ÅëÈ­ [0]_laroux_2 16" xfId="976"/>
    <cellStyle name="AeE­ [0]_laroux_2 17" xfId="977"/>
    <cellStyle name="ÅëÈ­ [0]_laroux_2 17" xfId="978"/>
    <cellStyle name="AeE­ [0]_laroux_2 18" xfId="979"/>
    <cellStyle name="ÅëÈ­ [0]_laroux_2 18" xfId="980"/>
    <cellStyle name="AeE­ [0]_laroux_2 19" xfId="981"/>
    <cellStyle name="ÅëÈ­ [0]_laroux_2 19" xfId="982"/>
    <cellStyle name="AeE­ [0]_laroux_2 2" xfId="983"/>
    <cellStyle name="ÅëÈ­ [0]_laroux_2 2" xfId="984"/>
    <cellStyle name="AeE­ [0]_laroux_2 20" xfId="985"/>
    <cellStyle name="ÅëÈ­ [0]_laroux_2 20" xfId="986"/>
    <cellStyle name="AeE­ [0]_laroux_2 21" xfId="987"/>
    <cellStyle name="ÅëÈ­ [0]_laroux_2 21" xfId="988"/>
    <cellStyle name="AeE­ [0]_laroux_2 22" xfId="989"/>
    <cellStyle name="ÅëÈ­ [0]_laroux_2 22" xfId="990"/>
    <cellStyle name="AeE­ [0]_laroux_2 23" xfId="991"/>
    <cellStyle name="ÅëÈ­ [0]_laroux_2 23" xfId="992"/>
    <cellStyle name="AeE­ [0]_laroux_2 24" xfId="993"/>
    <cellStyle name="ÅëÈ­ [0]_laroux_2 24" xfId="994"/>
    <cellStyle name="AeE­ [0]_laroux_2 25" xfId="995"/>
    <cellStyle name="ÅëÈ­ [0]_laroux_2 25" xfId="996"/>
    <cellStyle name="AeE­ [0]_laroux_2 26" xfId="997"/>
    <cellStyle name="ÅëÈ­ [0]_laroux_2 26" xfId="998"/>
    <cellStyle name="AeE­ [0]_laroux_2 27" xfId="999"/>
    <cellStyle name="ÅëÈ­ [0]_laroux_2 27" xfId="1000"/>
    <cellStyle name="AeE­ [0]_laroux_2 28" xfId="1001"/>
    <cellStyle name="ÅëÈ­ [0]_laroux_2 28" xfId="1002"/>
    <cellStyle name="AeE­ [0]_laroux_2 29" xfId="1003"/>
    <cellStyle name="ÅëÈ­ [0]_laroux_2 29" xfId="1004"/>
    <cellStyle name="AeE­ [0]_laroux_2 3" xfId="1005"/>
    <cellStyle name="ÅëÈ­ [0]_laroux_2 3" xfId="1006"/>
    <cellStyle name="AeE­ [0]_laroux_2 30" xfId="1007"/>
    <cellStyle name="ÅëÈ­ [0]_laroux_2 30" xfId="1008"/>
    <cellStyle name="AeE­ [0]_laroux_2 31" xfId="1009"/>
    <cellStyle name="ÅëÈ­ [0]_laroux_2 31" xfId="1010"/>
    <cellStyle name="AeE­ [0]_laroux_2 32" xfId="1011"/>
    <cellStyle name="ÅëÈ­ [0]_laroux_2 32" xfId="1012"/>
    <cellStyle name="AeE­ [0]_laroux_2 33" xfId="1013"/>
    <cellStyle name="ÅëÈ­ [0]_laroux_2 33" xfId="1014"/>
    <cellStyle name="AeE­ [0]_laroux_2 34" xfId="1015"/>
    <cellStyle name="ÅëÈ­ [0]_laroux_2 34" xfId="1016"/>
    <cellStyle name="AeE­ [0]_laroux_2 35" xfId="1017"/>
    <cellStyle name="ÅëÈ­ [0]_laroux_2 35" xfId="1018"/>
    <cellStyle name="AeE­ [0]_laroux_2 36" xfId="1019"/>
    <cellStyle name="ÅëÈ­ [0]_laroux_2 36" xfId="1020"/>
    <cellStyle name="AeE­ [0]_laroux_2 37" xfId="1021"/>
    <cellStyle name="ÅëÈ­ [0]_laroux_2 37" xfId="1022"/>
    <cellStyle name="AeE­ [0]_laroux_2 38" xfId="1023"/>
    <cellStyle name="ÅëÈ­ [0]_laroux_2 38" xfId="1024"/>
    <cellStyle name="AeE­ [0]_laroux_2 39" xfId="1025"/>
    <cellStyle name="ÅëÈ­ [0]_laroux_2 39" xfId="1026"/>
    <cellStyle name="AeE­ [0]_laroux_2 4" xfId="1027"/>
    <cellStyle name="ÅëÈ­ [0]_laroux_2 4" xfId="1028"/>
    <cellStyle name="AeE­ [0]_laroux_2 40" xfId="1029"/>
    <cellStyle name="ÅëÈ­ [0]_laroux_2 40" xfId="1030"/>
    <cellStyle name="AeE­ [0]_laroux_2 41" xfId="1031"/>
    <cellStyle name="ÅëÈ­ [0]_laroux_2 41" xfId="1032"/>
    <cellStyle name="AeE­ [0]_laroux_2 5" xfId="1033"/>
    <cellStyle name="ÅëÈ­ [0]_laroux_2 5" xfId="1034"/>
    <cellStyle name="AeE­ [0]_laroux_2 6" xfId="1035"/>
    <cellStyle name="ÅëÈ­ [0]_laroux_2 6" xfId="1036"/>
    <cellStyle name="AeE­ [0]_laroux_2 7" xfId="1037"/>
    <cellStyle name="ÅëÈ­ [0]_laroux_2 7" xfId="1038"/>
    <cellStyle name="AeE­ [0]_laroux_2 8" xfId="1039"/>
    <cellStyle name="ÅëÈ­ [0]_laroux_2 8" xfId="1040"/>
    <cellStyle name="AeE­ [0]_laroux_2 9" xfId="1041"/>
    <cellStyle name="ÅëÈ­ [0]_laroux_2 9" xfId="1042"/>
    <cellStyle name="AeE­ [0]_laroux_2_41-06농림16" xfId="117"/>
    <cellStyle name="ÅëÈ­ [0]_laroux_2_41-06농림16" xfId="118"/>
    <cellStyle name="AeE­ [0]_laroux_2_41-06농림16 10" xfId="1043"/>
    <cellStyle name="ÅëÈ­ [0]_laroux_2_41-06농림16 10" xfId="1044"/>
    <cellStyle name="AeE­ [0]_laroux_2_41-06농림16 11" xfId="1045"/>
    <cellStyle name="ÅëÈ­ [0]_laroux_2_41-06농림16 11" xfId="1046"/>
    <cellStyle name="AeE­ [0]_laroux_2_41-06농림16 12" xfId="1047"/>
    <cellStyle name="ÅëÈ­ [0]_laroux_2_41-06농림16 12" xfId="1048"/>
    <cellStyle name="AeE­ [0]_laroux_2_41-06농림16 13" xfId="1049"/>
    <cellStyle name="ÅëÈ­ [0]_laroux_2_41-06농림16 13" xfId="1050"/>
    <cellStyle name="AeE­ [0]_laroux_2_41-06농림16 14" xfId="1051"/>
    <cellStyle name="ÅëÈ­ [0]_laroux_2_41-06농림16 14" xfId="1052"/>
    <cellStyle name="AeE­ [0]_laroux_2_41-06농림16 15" xfId="1053"/>
    <cellStyle name="ÅëÈ­ [0]_laroux_2_41-06농림16 15" xfId="1054"/>
    <cellStyle name="AeE­ [0]_laroux_2_41-06농림16 16" xfId="1055"/>
    <cellStyle name="ÅëÈ­ [0]_laroux_2_41-06농림16 16" xfId="1056"/>
    <cellStyle name="AeE­ [0]_laroux_2_41-06농림16 17" xfId="1057"/>
    <cellStyle name="ÅëÈ­ [0]_laroux_2_41-06농림16 17" xfId="1058"/>
    <cellStyle name="AeE­ [0]_laroux_2_41-06농림16 18" xfId="1059"/>
    <cellStyle name="ÅëÈ­ [0]_laroux_2_41-06농림16 18" xfId="1060"/>
    <cellStyle name="AeE­ [0]_laroux_2_41-06농림16 19" xfId="1061"/>
    <cellStyle name="ÅëÈ­ [0]_laroux_2_41-06농림16 19" xfId="1062"/>
    <cellStyle name="AeE­ [0]_laroux_2_41-06농림16 2" xfId="1063"/>
    <cellStyle name="ÅëÈ­ [0]_laroux_2_41-06농림16 2" xfId="1064"/>
    <cellStyle name="AeE­ [0]_laroux_2_41-06농림16 20" xfId="1065"/>
    <cellStyle name="ÅëÈ­ [0]_laroux_2_41-06농림16 20" xfId="1066"/>
    <cellStyle name="AeE­ [0]_laroux_2_41-06농림16 21" xfId="1067"/>
    <cellStyle name="ÅëÈ­ [0]_laroux_2_41-06농림16 21" xfId="1068"/>
    <cellStyle name="AeE­ [0]_laroux_2_41-06농림16 22" xfId="1069"/>
    <cellStyle name="ÅëÈ­ [0]_laroux_2_41-06농림16 22" xfId="1070"/>
    <cellStyle name="AeE­ [0]_laroux_2_41-06농림16 23" xfId="1071"/>
    <cellStyle name="ÅëÈ­ [0]_laroux_2_41-06농림16 23" xfId="1072"/>
    <cellStyle name="AeE­ [0]_laroux_2_41-06농림16 24" xfId="1073"/>
    <cellStyle name="ÅëÈ­ [0]_laroux_2_41-06농림16 24" xfId="1074"/>
    <cellStyle name="AeE­ [0]_laroux_2_41-06농림16 25" xfId="1075"/>
    <cellStyle name="ÅëÈ­ [0]_laroux_2_41-06농림16 25" xfId="1076"/>
    <cellStyle name="AeE­ [0]_laroux_2_41-06농림16 26" xfId="1077"/>
    <cellStyle name="ÅëÈ­ [0]_laroux_2_41-06농림16 26" xfId="1078"/>
    <cellStyle name="AeE­ [0]_laroux_2_41-06농림16 27" xfId="1079"/>
    <cellStyle name="ÅëÈ­ [0]_laroux_2_41-06농림16 27" xfId="1080"/>
    <cellStyle name="AeE­ [0]_laroux_2_41-06농림16 28" xfId="1081"/>
    <cellStyle name="ÅëÈ­ [0]_laroux_2_41-06농림16 28" xfId="1082"/>
    <cellStyle name="AeE­ [0]_laroux_2_41-06농림16 29" xfId="1083"/>
    <cellStyle name="ÅëÈ­ [0]_laroux_2_41-06농림16 29" xfId="1084"/>
    <cellStyle name="AeE­ [0]_laroux_2_41-06농림16 3" xfId="1085"/>
    <cellStyle name="ÅëÈ­ [0]_laroux_2_41-06농림16 3" xfId="1086"/>
    <cellStyle name="AeE­ [0]_laroux_2_41-06농림16 30" xfId="1087"/>
    <cellStyle name="ÅëÈ­ [0]_laroux_2_41-06농림16 30" xfId="1088"/>
    <cellStyle name="AeE­ [0]_laroux_2_41-06농림16 31" xfId="1089"/>
    <cellStyle name="ÅëÈ­ [0]_laroux_2_41-06농림16 31" xfId="1090"/>
    <cellStyle name="AeE­ [0]_laroux_2_41-06농림16 32" xfId="1091"/>
    <cellStyle name="ÅëÈ­ [0]_laroux_2_41-06농림16 32" xfId="1092"/>
    <cellStyle name="AeE­ [0]_laroux_2_41-06농림16 33" xfId="1093"/>
    <cellStyle name="ÅëÈ­ [0]_laroux_2_41-06농림16 33" xfId="1094"/>
    <cellStyle name="AeE­ [0]_laroux_2_41-06농림16 34" xfId="1095"/>
    <cellStyle name="ÅëÈ­ [0]_laroux_2_41-06농림16 34" xfId="1096"/>
    <cellStyle name="AeE­ [0]_laroux_2_41-06농림16 35" xfId="1097"/>
    <cellStyle name="ÅëÈ­ [0]_laroux_2_41-06농림16 35" xfId="1098"/>
    <cellStyle name="AeE­ [0]_laroux_2_41-06농림16 36" xfId="1099"/>
    <cellStyle name="ÅëÈ­ [0]_laroux_2_41-06농림16 36" xfId="1100"/>
    <cellStyle name="AeE­ [0]_laroux_2_41-06농림16 37" xfId="1101"/>
    <cellStyle name="ÅëÈ­ [0]_laroux_2_41-06농림16 37" xfId="1102"/>
    <cellStyle name="AeE­ [0]_laroux_2_41-06농림16 38" xfId="1103"/>
    <cellStyle name="ÅëÈ­ [0]_laroux_2_41-06농림16 38" xfId="1104"/>
    <cellStyle name="AeE­ [0]_laroux_2_41-06농림16 39" xfId="1105"/>
    <cellStyle name="ÅëÈ­ [0]_laroux_2_41-06농림16 39" xfId="1106"/>
    <cellStyle name="AeE­ [0]_laroux_2_41-06농림16 4" xfId="1107"/>
    <cellStyle name="ÅëÈ­ [0]_laroux_2_41-06농림16 4" xfId="1108"/>
    <cellStyle name="AeE­ [0]_laroux_2_41-06농림16 40" xfId="1109"/>
    <cellStyle name="ÅëÈ­ [0]_laroux_2_41-06농림16 40" xfId="1110"/>
    <cellStyle name="AeE­ [0]_laroux_2_41-06농림16 41" xfId="1111"/>
    <cellStyle name="ÅëÈ­ [0]_laroux_2_41-06농림16 41" xfId="1112"/>
    <cellStyle name="AeE­ [0]_laroux_2_41-06농림16 5" xfId="1113"/>
    <cellStyle name="ÅëÈ­ [0]_laroux_2_41-06농림16 5" xfId="1114"/>
    <cellStyle name="AeE­ [0]_laroux_2_41-06농림16 6" xfId="1115"/>
    <cellStyle name="ÅëÈ­ [0]_laroux_2_41-06농림16 6" xfId="1116"/>
    <cellStyle name="AeE­ [0]_laroux_2_41-06농림16 7" xfId="1117"/>
    <cellStyle name="ÅëÈ­ [0]_laroux_2_41-06농림16 7" xfId="1118"/>
    <cellStyle name="AeE­ [0]_laroux_2_41-06농림16 8" xfId="1119"/>
    <cellStyle name="ÅëÈ­ [0]_laroux_2_41-06농림16 8" xfId="1120"/>
    <cellStyle name="AeE­ [0]_laroux_2_41-06농림16 9" xfId="1121"/>
    <cellStyle name="ÅëÈ­ [0]_laroux_2_41-06농림16 9" xfId="1122"/>
    <cellStyle name="AeE­ [0]_laroux_2_41-06농림16_45-09 유통 금융 보험 및 기타서비스(97-109)" xfId="5466"/>
    <cellStyle name="ÅëÈ­ [0]_laroux_2_41-06농림16_45-09 유통 금융 보험 및 기타서비스(97-109)" xfId="5465"/>
    <cellStyle name="AeE­ [0]_laroux_2_41-06농림16_46-11 교통 관광 및 정보통신" xfId="5464"/>
    <cellStyle name="ÅëÈ­ [0]_laroux_2_41-06농림16_46-11 교통 관광 및 정보통신" xfId="5463"/>
    <cellStyle name="AeE­ [0]_laroux_2_41-06농림16_99 재가노인복지시설" xfId="5462"/>
    <cellStyle name="ÅëÈ­ [0]_laroux_2_41-06농림16_99 재가노인복지시설" xfId="5461"/>
    <cellStyle name="AeE­ [0]_laroux_2_41-06농림16_99 친환경농산물 인증현황" xfId="5460"/>
    <cellStyle name="ÅëÈ­ [0]_laroux_2_41-06농림16_99 친환경농산물 인증현황" xfId="5459"/>
    <cellStyle name="AeE­ [0]_laroux_2_41-06농림41" xfId="119"/>
    <cellStyle name="ÅëÈ­ [0]_laroux_2_41-06농림41" xfId="120"/>
    <cellStyle name="AeE­ [0]_laroux_2_41-06농림41 10" xfId="1123"/>
    <cellStyle name="ÅëÈ­ [0]_laroux_2_41-06농림41 10" xfId="1124"/>
    <cellStyle name="AeE­ [0]_laroux_2_41-06농림41 11" xfId="1125"/>
    <cellStyle name="ÅëÈ­ [0]_laroux_2_41-06농림41 11" xfId="1126"/>
    <cellStyle name="AeE­ [0]_laroux_2_41-06농림41 12" xfId="1127"/>
    <cellStyle name="ÅëÈ­ [0]_laroux_2_41-06농림41 12" xfId="1128"/>
    <cellStyle name="AeE­ [0]_laroux_2_41-06농림41 13" xfId="1129"/>
    <cellStyle name="ÅëÈ­ [0]_laroux_2_41-06농림41 13" xfId="1130"/>
    <cellStyle name="AeE­ [0]_laroux_2_41-06농림41 14" xfId="1131"/>
    <cellStyle name="ÅëÈ­ [0]_laroux_2_41-06농림41 14" xfId="1132"/>
    <cellStyle name="AeE­ [0]_laroux_2_41-06농림41 15" xfId="1133"/>
    <cellStyle name="ÅëÈ­ [0]_laroux_2_41-06농림41 15" xfId="1134"/>
    <cellStyle name="AeE­ [0]_laroux_2_41-06농림41 16" xfId="1135"/>
    <cellStyle name="ÅëÈ­ [0]_laroux_2_41-06농림41 16" xfId="1136"/>
    <cellStyle name="AeE­ [0]_laroux_2_41-06농림41 17" xfId="1137"/>
    <cellStyle name="ÅëÈ­ [0]_laroux_2_41-06농림41 17" xfId="1138"/>
    <cellStyle name="AeE­ [0]_laroux_2_41-06농림41 18" xfId="1139"/>
    <cellStyle name="ÅëÈ­ [0]_laroux_2_41-06농림41 18" xfId="1140"/>
    <cellStyle name="AeE­ [0]_laroux_2_41-06농림41 19" xfId="1141"/>
    <cellStyle name="ÅëÈ­ [0]_laroux_2_41-06농림41 19" xfId="1142"/>
    <cellStyle name="AeE­ [0]_laroux_2_41-06농림41 2" xfId="1143"/>
    <cellStyle name="ÅëÈ­ [0]_laroux_2_41-06농림41 2" xfId="1144"/>
    <cellStyle name="AeE­ [0]_laroux_2_41-06농림41 20" xfId="1145"/>
    <cellStyle name="ÅëÈ­ [0]_laroux_2_41-06농림41 20" xfId="1146"/>
    <cellStyle name="AeE­ [0]_laroux_2_41-06농림41 21" xfId="1147"/>
    <cellStyle name="ÅëÈ­ [0]_laroux_2_41-06농림41 21" xfId="1148"/>
    <cellStyle name="AeE­ [0]_laroux_2_41-06농림41 22" xfId="1149"/>
    <cellStyle name="ÅëÈ­ [0]_laroux_2_41-06농림41 22" xfId="1150"/>
    <cellStyle name="AeE­ [0]_laroux_2_41-06농림41 23" xfId="1151"/>
    <cellStyle name="ÅëÈ­ [0]_laroux_2_41-06농림41 23" xfId="1152"/>
    <cellStyle name="AeE­ [0]_laroux_2_41-06농림41 24" xfId="1153"/>
    <cellStyle name="ÅëÈ­ [0]_laroux_2_41-06농림41 24" xfId="1154"/>
    <cellStyle name="AeE­ [0]_laroux_2_41-06농림41 25" xfId="1155"/>
    <cellStyle name="ÅëÈ­ [0]_laroux_2_41-06농림41 25" xfId="1156"/>
    <cellStyle name="AeE­ [0]_laroux_2_41-06농림41 26" xfId="1157"/>
    <cellStyle name="ÅëÈ­ [0]_laroux_2_41-06농림41 26" xfId="1158"/>
    <cellStyle name="AeE­ [0]_laroux_2_41-06농림41 27" xfId="1159"/>
    <cellStyle name="ÅëÈ­ [0]_laroux_2_41-06농림41 27" xfId="1160"/>
    <cellStyle name="AeE­ [0]_laroux_2_41-06농림41 28" xfId="1161"/>
    <cellStyle name="ÅëÈ­ [0]_laroux_2_41-06농림41 28" xfId="1162"/>
    <cellStyle name="AeE­ [0]_laroux_2_41-06농림41 29" xfId="1163"/>
    <cellStyle name="ÅëÈ­ [0]_laroux_2_41-06농림41 29" xfId="1164"/>
    <cellStyle name="AeE­ [0]_laroux_2_41-06농림41 3" xfId="1165"/>
    <cellStyle name="ÅëÈ­ [0]_laroux_2_41-06농림41 3" xfId="1166"/>
    <cellStyle name="AeE­ [0]_laroux_2_41-06농림41 30" xfId="1167"/>
    <cellStyle name="ÅëÈ­ [0]_laroux_2_41-06농림41 30" xfId="1168"/>
    <cellStyle name="AeE­ [0]_laroux_2_41-06농림41 31" xfId="1169"/>
    <cellStyle name="ÅëÈ­ [0]_laroux_2_41-06농림41 31" xfId="1170"/>
    <cellStyle name="AeE­ [0]_laroux_2_41-06농림41 32" xfId="1171"/>
    <cellStyle name="ÅëÈ­ [0]_laroux_2_41-06농림41 32" xfId="1172"/>
    <cellStyle name="AeE­ [0]_laroux_2_41-06농림41 33" xfId="1173"/>
    <cellStyle name="ÅëÈ­ [0]_laroux_2_41-06농림41 33" xfId="1174"/>
    <cellStyle name="AeE­ [0]_laroux_2_41-06농림41 34" xfId="1175"/>
    <cellStyle name="ÅëÈ­ [0]_laroux_2_41-06농림41 34" xfId="1176"/>
    <cellStyle name="AeE­ [0]_laroux_2_41-06농림41 35" xfId="1177"/>
    <cellStyle name="ÅëÈ­ [0]_laroux_2_41-06농림41 35" xfId="1178"/>
    <cellStyle name="AeE­ [0]_laroux_2_41-06농림41 36" xfId="1179"/>
    <cellStyle name="ÅëÈ­ [0]_laroux_2_41-06농림41 36" xfId="1180"/>
    <cellStyle name="AeE­ [0]_laroux_2_41-06농림41 37" xfId="1181"/>
    <cellStyle name="ÅëÈ­ [0]_laroux_2_41-06농림41 37" xfId="1182"/>
    <cellStyle name="AeE­ [0]_laroux_2_41-06농림41 38" xfId="1183"/>
    <cellStyle name="ÅëÈ­ [0]_laroux_2_41-06농림41 38" xfId="1184"/>
    <cellStyle name="AeE­ [0]_laroux_2_41-06농림41 39" xfId="1185"/>
    <cellStyle name="ÅëÈ­ [0]_laroux_2_41-06농림41 39" xfId="1186"/>
    <cellStyle name="AeE­ [0]_laroux_2_41-06농림41 4" xfId="1187"/>
    <cellStyle name="ÅëÈ­ [0]_laroux_2_41-06농림41 4" xfId="1188"/>
    <cellStyle name="AeE­ [0]_laroux_2_41-06농림41 40" xfId="1189"/>
    <cellStyle name="ÅëÈ­ [0]_laroux_2_41-06농림41 40" xfId="1190"/>
    <cellStyle name="AeE­ [0]_laroux_2_41-06농림41 41" xfId="1191"/>
    <cellStyle name="ÅëÈ­ [0]_laroux_2_41-06농림41 41" xfId="1192"/>
    <cellStyle name="AeE­ [0]_laroux_2_41-06농림41 5" xfId="1193"/>
    <cellStyle name="ÅëÈ­ [0]_laroux_2_41-06농림41 5" xfId="1194"/>
    <cellStyle name="AeE­ [0]_laroux_2_41-06농림41 6" xfId="1195"/>
    <cellStyle name="ÅëÈ­ [0]_laroux_2_41-06농림41 6" xfId="1196"/>
    <cellStyle name="AeE­ [0]_laroux_2_41-06농림41 7" xfId="1197"/>
    <cellStyle name="ÅëÈ­ [0]_laroux_2_41-06농림41 7" xfId="1198"/>
    <cellStyle name="AeE­ [0]_laroux_2_41-06농림41 8" xfId="1199"/>
    <cellStyle name="ÅëÈ­ [0]_laroux_2_41-06농림41 8" xfId="1200"/>
    <cellStyle name="AeE­ [0]_laroux_2_41-06농림41 9" xfId="1201"/>
    <cellStyle name="ÅëÈ­ [0]_laroux_2_41-06농림41 9" xfId="1202"/>
    <cellStyle name="AeE­ [0]_laroux_2_45-09 유통 금융 보험 및 기타서비스(97-109)" xfId="5376"/>
    <cellStyle name="ÅëÈ­ [0]_laroux_2_45-09 유통 금융 보험 및 기타서비스(97-109)" xfId="5375"/>
    <cellStyle name="AeE­ [0]_laroux_2_46-11 교통 관광 및 정보통신" xfId="5374"/>
    <cellStyle name="ÅëÈ­ [0]_laroux_2_46-11 교통 관광 및 정보통신" xfId="5373"/>
    <cellStyle name="AeE­ [0]_laroux_2_99 재가노인복지시설" xfId="5372"/>
    <cellStyle name="ÅëÈ­ [0]_laroux_2_99 재가노인복지시설" xfId="5371"/>
    <cellStyle name="AeE­ [0]_laroux_2_99 친환경농산물 인증현황" xfId="5370"/>
    <cellStyle name="ÅëÈ­ [0]_laroux_2_99 친환경농산물 인증현황" xfId="5369"/>
    <cellStyle name="AeE­ [0]_Sheet1" xfId="121"/>
    <cellStyle name="ÅëÈ­ [0]_Sheet1" xfId="122"/>
    <cellStyle name="AeE­ [0]_Sheet1 10" xfId="1203"/>
    <cellStyle name="ÅëÈ­ [0]_Sheet1 10" xfId="1204"/>
    <cellStyle name="AeE­ [0]_Sheet1 11" xfId="1205"/>
    <cellStyle name="ÅëÈ­ [0]_Sheet1 11" xfId="1206"/>
    <cellStyle name="AeE­ [0]_Sheet1 12" xfId="1207"/>
    <cellStyle name="ÅëÈ­ [0]_Sheet1 12" xfId="1208"/>
    <cellStyle name="AeE­ [0]_Sheet1 12 10" xfId="1209"/>
    <cellStyle name="ÅëÈ­ [0]_Sheet1 13" xfId="1210"/>
    <cellStyle name="AeE­ [0]_Sheet1 14" xfId="1211"/>
    <cellStyle name="ÅëÈ­ [0]_Sheet1 14" xfId="1212"/>
    <cellStyle name="AeE­ [0]_Sheet1 14 10" xfId="5353"/>
    <cellStyle name="ÅëÈ­ [0]_Sheet1 14 10" xfId="5354"/>
    <cellStyle name="AeE­ [0]_Sheet1 14 11" xfId="5355"/>
    <cellStyle name="ÅëÈ­ [0]_Sheet1 14 11" xfId="5356"/>
    <cellStyle name="AeE­ [0]_Sheet1 14 12" xfId="5357"/>
    <cellStyle name="ÅëÈ­ [0]_Sheet1 14 12" xfId="5358"/>
    <cellStyle name="AeE­ [0]_Sheet1 14 13" xfId="5359"/>
    <cellStyle name="ÅëÈ­ [0]_Sheet1 14 13" xfId="5360"/>
    <cellStyle name="AeE­ [0]_Sheet1 14 14" xfId="5361"/>
    <cellStyle name="ÅëÈ­ [0]_Sheet1 14 14" xfId="5362"/>
    <cellStyle name="AeE­ [0]_Sheet1 14 15" xfId="5363"/>
    <cellStyle name="ÅëÈ­ [0]_Sheet1 14 15" xfId="5364"/>
    <cellStyle name="AeE­ [0]_Sheet1 14 16" xfId="5365"/>
    <cellStyle name="ÅëÈ­ [0]_Sheet1 14 16" xfId="5366"/>
    <cellStyle name="AeE­ [0]_Sheet1 14 17" xfId="5367"/>
    <cellStyle name="ÅëÈ­ [0]_Sheet1 14 17" xfId="5368"/>
    <cellStyle name="AeE­ [0]_Sheet1 14 18" xfId="5377"/>
    <cellStyle name="ÅëÈ­ [0]_Sheet1 14 18" xfId="5378"/>
    <cellStyle name="AeE­ [0]_Sheet1 14 19" xfId="5379"/>
    <cellStyle name="ÅëÈ­ [0]_Sheet1 14 19" xfId="5380"/>
    <cellStyle name="AeE­ [0]_Sheet1 14 2" xfId="5381"/>
    <cellStyle name="ÅëÈ­ [0]_Sheet1 14 2" xfId="5382"/>
    <cellStyle name="AeE­ [0]_Sheet1 14 20" xfId="5383"/>
    <cellStyle name="ÅëÈ­ [0]_Sheet1 14 20" xfId="5384"/>
    <cellStyle name="AeE­ [0]_Sheet1 14 21" xfId="5385"/>
    <cellStyle name="ÅëÈ­ [0]_Sheet1 14 21" xfId="5386"/>
    <cellStyle name="AeE­ [0]_Sheet1 14 22" xfId="5387"/>
    <cellStyle name="ÅëÈ­ [0]_Sheet1 14 22" xfId="5388"/>
    <cellStyle name="AeE­ [0]_Sheet1 14 23" xfId="5389"/>
    <cellStyle name="ÅëÈ­ [0]_Sheet1 14 23" xfId="5390"/>
    <cellStyle name="AeE­ [0]_Sheet1 14 24" xfId="5391"/>
    <cellStyle name="ÅëÈ­ [0]_Sheet1 14 24" xfId="5392"/>
    <cellStyle name="AeE­ [0]_Sheet1 14 25" xfId="5393"/>
    <cellStyle name="ÅëÈ­ [0]_Sheet1 14 25" xfId="5394"/>
    <cellStyle name="AeE­ [0]_Sheet1 14 26" xfId="5395"/>
    <cellStyle name="ÅëÈ­ [0]_Sheet1 14 26" xfId="5396"/>
    <cellStyle name="AeE­ [0]_Sheet1 14 27" xfId="5397"/>
    <cellStyle name="ÅëÈ­ [0]_Sheet1 14 27" xfId="5398"/>
    <cellStyle name="AeE­ [0]_Sheet1 14 28" xfId="5399"/>
    <cellStyle name="ÅëÈ­ [0]_Sheet1 14 28" xfId="5400"/>
    <cellStyle name="AeE­ [0]_Sheet1 14 29" xfId="5401"/>
    <cellStyle name="ÅëÈ­ [0]_Sheet1 14 29" xfId="5402"/>
    <cellStyle name="AeE­ [0]_Sheet1 14 3" xfId="5403"/>
    <cellStyle name="ÅëÈ­ [0]_Sheet1 14 3" xfId="5404"/>
    <cellStyle name="AeE­ [0]_Sheet1 14 30" xfId="5405"/>
    <cellStyle name="ÅëÈ­ [0]_Sheet1 14 30" xfId="5406"/>
    <cellStyle name="AeE­ [0]_Sheet1 14 31" xfId="5407"/>
    <cellStyle name="ÅëÈ­ [0]_Sheet1 14 31" xfId="5408"/>
    <cellStyle name="AeE­ [0]_Sheet1 14 32" xfId="5409"/>
    <cellStyle name="ÅëÈ­ [0]_Sheet1 14 32" xfId="5410"/>
    <cellStyle name="AeE­ [0]_Sheet1 14 33" xfId="5411"/>
    <cellStyle name="ÅëÈ­ [0]_Sheet1 14 33" xfId="5412"/>
    <cellStyle name="AeE­ [0]_Sheet1 14 34" xfId="5413"/>
    <cellStyle name="ÅëÈ­ [0]_Sheet1 14 34" xfId="5414"/>
    <cellStyle name="AeE­ [0]_Sheet1 14 35" xfId="5415"/>
    <cellStyle name="ÅëÈ­ [0]_Sheet1 14 35" xfId="5416"/>
    <cellStyle name="AeE­ [0]_Sheet1 14 36" xfId="5417"/>
    <cellStyle name="ÅëÈ­ [0]_Sheet1 14 36" xfId="5418"/>
    <cellStyle name="AeE­ [0]_Sheet1 14 37" xfId="5419"/>
    <cellStyle name="ÅëÈ­ [0]_Sheet1 14 37" xfId="5420"/>
    <cellStyle name="AeE­ [0]_Sheet1 14 38" xfId="5421"/>
    <cellStyle name="ÅëÈ­ [0]_Sheet1 14 38" xfId="5422"/>
    <cellStyle name="AeE­ [0]_Sheet1 14 39" xfId="5423"/>
    <cellStyle name="ÅëÈ­ [0]_Sheet1 14 39" xfId="5424"/>
    <cellStyle name="AeE­ [0]_Sheet1 14 4" xfId="5425"/>
    <cellStyle name="ÅëÈ­ [0]_Sheet1 14 4" xfId="5426"/>
    <cellStyle name="AeE­ [0]_Sheet1 14 40" xfId="5427"/>
    <cellStyle name="ÅëÈ­ [0]_Sheet1 14 40" xfId="5428"/>
    <cellStyle name="AeE­ [0]_Sheet1 14 5" xfId="5429"/>
    <cellStyle name="ÅëÈ­ [0]_Sheet1 14 5" xfId="5430"/>
    <cellStyle name="AeE­ [0]_Sheet1 14 6" xfId="5431"/>
    <cellStyle name="ÅëÈ­ [0]_Sheet1 14 6" xfId="5432"/>
    <cellStyle name="AeE­ [0]_Sheet1 14 7" xfId="5433"/>
    <cellStyle name="ÅëÈ­ [0]_Sheet1 14 7" xfId="5434"/>
    <cellStyle name="AeE­ [0]_Sheet1 14 8" xfId="5435"/>
    <cellStyle name="ÅëÈ­ [0]_Sheet1 14 8" xfId="5436"/>
    <cellStyle name="AeE­ [0]_Sheet1 14 9" xfId="5437"/>
    <cellStyle name="ÅëÈ­ [0]_Sheet1 14 9" xfId="5438"/>
    <cellStyle name="AeE­ [0]_Sheet1 15" xfId="1213"/>
    <cellStyle name="ÅëÈ­ [0]_Sheet1 15" xfId="1214"/>
    <cellStyle name="AeE­ [0]_Sheet1 16" xfId="1215"/>
    <cellStyle name="ÅëÈ­ [0]_Sheet1 16" xfId="1216"/>
    <cellStyle name="AeE­ [0]_Sheet1 17" xfId="1217"/>
    <cellStyle name="ÅëÈ­ [0]_Sheet1 17" xfId="1218"/>
    <cellStyle name="AeE­ [0]_Sheet1 18" xfId="1219"/>
    <cellStyle name="ÅëÈ­ [0]_Sheet1 18" xfId="1220"/>
    <cellStyle name="AeE­ [0]_Sheet1 19" xfId="1221"/>
    <cellStyle name="ÅëÈ­ [0]_Sheet1 19" xfId="1222"/>
    <cellStyle name="AeE­ [0]_Sheet1 2" xfId="1223"/>
    <cellStyle name="ÅëÈ­ [0]_Sheet1 2" xfId="1224"/>
    <cellStyle name="AeE­ [0]_Sheet1 20" xfId="1225"/>
    <cellStyle name="ÅëÈ­ [0]_Sheet1 20" xfId="1226"/>
    <cellStyle name="AeE­ [0]_Sheet1 21" xfId="1227"/>
    <cellStyle name="ÅëÈ­ [0]_Sheet1 21" xfId="1228"/>
    <cellStyle name="AeE­ [0]_Sheet1 22" xfId="1229"/>
    <cellStyle name="ÅëÈ­ [0]_Sheet1 22" xfId="1230"/>
    <cellStyle name="AeE­ [0]_Sheet1 23" xfId="1231"/>
    <cellStyle name="ÅëÈ­ [0]_Sheet1 23" xfId="1232"/>
    <cellStyle name="AeE­ [0]_Sheet1 24" xfId="1233"/>
    <cellStyle name="ÅëÈ­ [0]_Sheet1 24" xfId="1234"/>
    <cellStyle name="AeE­ [0]_Sheet1 25" xfId="1235"/>
    <cellStyle name="ÅëÈ­ [0]_Sheet1 25" xfId="1236"/>
    <cellStyle name="AeE­ [0]_Sheet1 26" xfId="1237"/>
    <cellStyle name="ÅëÈ­ [0]_Sheet1 26" xfId="1238"/>
    <cellStyle name="AeE­ [0]_Sheet1 27" xfId="1239"/>
    <cellStyle name="ÅëÈ­ [0]_Sheet1 27" xfId="1240"/>
    <cellStyle name="AeE­ [0]_Sheet1 28" xfId="1241"/>
    <cellStyle name="ÅëÈ­ [0]_Sheet1 28" xfId="1242"/>
    <cellStyle name="AeE­ [0]_Sheet1 29" xfId="1243"/>
    <cellStyle name="ÅëÈ­ [0]_Sheet1 29" xfId="1244"/>
    <cellStyle name="AeE­ [0]_Sheet1 3" xfId="1245"/>
    <cellStyle name="ÅëÈ­ [0]_Sheet1 3" xfId="1246"/>
    <cellStyle name="AeE­ [0]_Sheet1 30" xfId="1247"/>
    <cellStyle name="ÅëÈ­ [0]_Sheet1 30" xfId="1248"/>
    <cellStyle name="AeE­ [0]_Sheet1 31" xfId="1249"/>
    <cellStyle name="ÅëÈ­ [0]_Sheet1 31" xfId="1250"/>
    <cellStyle name="AeE­ [0]_Sheet1 32" xfId="1251"/>
    <cellStyle name="ÅëÈ­ [0]_Sheet1 32" xfId="1252"/>
    <cellStyle name="AeE­ [0]_Sheet1 33" xfId="1253"/>
    <cellStyle name="ÅëÈ­ [0]_Sheet1 33" xfId="1254"/>
    <cellStyle name="AeE­ [0]_Sheet1 34" xfId="1255"/>
    <cellStyle name="ÅëÈ­ [0]_Sheet1 34" xfId="1256"/>
    <cellStyle name="AeE­ [0]_Sheet1 35" xfId="1257"/>
    <cellStyle name="ÅëÈ­ [0]_Sheet1 35" xfId="1258"/>
    <cellStyle name="AeE­ [0]_Sheet1 36" xfId="1259"/>
    <cellStyle name="ÅëÈ­ [0]_Sheet1 36" xfId="1260"/>
    <cellStyle name="AeE­ [0]_Sheet1 37" xfId="1261"/>
    <cellStyle name="ÅëÈ­ [0]_Sheet1 37" xfId="1262"/>
    <cellStyle name="AeE­ [0]_Sheet1 38" xfId="1263"/>
    <cellStyle name="ÅëÈ­ [0]_Sheet1 38" xfId="1264"/>
    <cellStyle name="AeE­ [0]_Sheet1 39" xfId="1265"/>
    <cellStyle name="ÅëÈ­ [0]_Sheet1 39" xfId="1266"/>
    <cellStyle name="AeE­ [0]_Sheet1 4" xfId="1267"/>
    <cellStyle name="ÅëÈ­ [0]_Sheet1 4" xfId="1268"/>
    <cellStyle name="AeE­ [0]_Sheet1 40" xfId="1269"/>
    <cellStyle name="ÅëÈ­ [0]_Sheet1 40" xfId="1270"/>
    <cellStyle name="AeE­ [0]_Sheet1 41" xfId="1271"/>
    <cellStyle name="ÅëÈ­ [0]_Sheet1 41" xfId="1272"/>
    <cellStyle name="AeE­ [0]_Sheet1 5" xfId="1273"/>
    <cellStyle name="ÅëÈ­ [0]_Sheet1 5" xfId="1274"/>
    <cellStyle name="AeE­ [0]_Sheet1 6" xfId="1275"/>
    <cellStyle name="ÅëÈ­ [0]_Sheet1 6" xfId="1276"/>
    <cellStyle name="AeE­ [0]_Sheet1 7" xfId="1277"/>
    <cellStyle name="ÅëÈ­ [0]_Sheet1 7" xfId="1278"/>
    <cellStyle name="AeE­ [0]_Sheet1 8" xfId="1279"/>
    <cellStyle name="ÅëÈ­ [0]_Sheet1 8" xfId="1280"/>
    <cellStyle name="AeE­ [0]_Sheet1 9" xfId="1281"/>
    <cellStyle name="ÅëÈ­ [0]_Sheet1 9" xfId="1282"/>
    <cellStyle name="AeE­ [0]_Sheet1_45-09 유통 금융 보험 및 기타서비스(97-109)" xfId="5287"/>
    <cellStyle name="ÅëÈ­ [0]_Sheet1_45-09 유통 금융 보험 및 기타서비스(97-109)" xfId="5286"/>
    <cellStyle name="AeE­ [0]_Sheet1_46-11 교통 관광 및 정보통신" xfId="5285"/>
    <cellStyle name="ÅëÈ­ [0]_Sheet1_46-11 교통 관광 및 정보통신" xfId="5284"/>
    <cellStyle name="AeE­ [0]_Sheet1_99 재가노인복지시설" xfId="5283"/>
    <cellStyle name="ÅëÈ­ [0]_Sheet1_99 재가노인복지시설" xfId="5282"/>
    <cellStyle name="AeE­ [0]_Sheet1_99 친환경농산물 인증현황" xfId="5281"/>
    <cellStyle name="ÅëÈ­ [0]_Sheet1_99 친환경농산물 인증현황" xfId="5280"/>
    <cellStyle name="AeE­_ 2ÆAAþº° " xfId="10180"/>
    <cellStyle name="ÅëÈ­_¼ÕÀÍ¿¹»ê" xfId="123"/>
    <cellStyle name="AeE­_¼OAI¿¹≫e" xfId="124"/>
    <cellStyle name="ÅëÈ­_ÀÎ°Çºñ,¿ÜÁÖºñ" xfId="125"/>
    <cellStyle name="AeE­_AI°Cºn,μμ±Þºn" xfId="126"/>
    <cellStyle name="ÅëÈ­_INQUIRY ¿µ¾÷ÃßÁø " xfId="5275"/>
    <cellStyle name="AeE­_INQUIRY ¿μ¾÷AßAø " xfId="5274"/>
    <cellStyle name="ÅëÈ­_laroux" xfId="127"/>
    <cellStyle name="AeE­_laroux_1" xfId="128"/>
    <cellStyle name="ÅëÈ­_laroux_1" xfId="129"/>
    <cellStyle name="AeE­_laroux_1 10" xfId="1283"/>
    <cellStyle name="ÅëÈ­_laroux_1 10" xfId="1284"/>
    <cellStyle name="AeE­_laroux_1 11" xfId="1285"/>
    <cellStyle name="ÅëÈ­_laroux_1 11" xfId="1286"/>
    <cellStyle name="AeE­_laroux_1 12" xfId="1287"/>
    <cellStyle name="ÅëÈ­_laroux_1 12" xfId="1288"/>
    <cellStyle name="AeE­_laroux_1 12 10" xfId="1289"/>
    <cellStyle name="ÅëÈ­_laroux_1 13" xfId="1290"/>
    <cellStyle name="AeE­_laroux_1 14" xfId="1291"/>
    <cellStyle name="ÅëÈ­_laroux_1 14" xfId="1292"/>
    <cellStyle name="AeE­_laroux_1 14 10" xfId="5439"/>
    <cellStyle name="ÅëÈ­_laroux_1 14 10" xfId="5440"/>
    <cellStyle name="AeE­_laroux_1 14 11" xfId="5441"/>
    <cellStyle name="ÅëÈ­_laroux_1 14 11" xfId="5442"/>
    <cellStyle name="AeE­_laroux_1 14 12" xfId="5443"/>
    <cellStyle name="ÅëÈ­_laroux_1 14 12" xfId="5444"/>
    <cellStyle name="AeE­_laroux_1 14 13" xfId="5445"/>
    <cellStyle name="ÅëÈ­_laroux_1 14 13" xfId="5446"/>
    <cellStyle name="AeE­_laroux_1 14 14" xfId="5447"/>
    <cellStyle name="ÅëÈ­_laroux_1 14 14" xfId="5448"/>
    <cellStyle name="AeE­_laroux_1 14 15" xfId="5449"/>
    <cellStyle name="ÅëÈ­_laroux_1 14 15" xfId="5450"/>
    <cellStyle name="AeE­_laroux_1 14 16" xfId="5451"/>
    <cellStyle name="ÅëÈ­_laroux_1 14 16" xfId="5452"/>
    <cellStyle name="AeE­_laroux_1 14 17" xfId="5453"/>
    <cellStyle name="ÅëÈ­_laroux_1 14 17" xfId="5454"/>
    <cellStyle name="AeE­_laroux_1 14 18" xfId="5455"/>
    <cellStyle name="ÅëÈ­_laroux_1 14 18" xfId="5456"/>
    <cellStyle name="AeE­_laroux_1 14 19" xfId="5457"/>
    <cellStyle name="ÅëÈ­_laroux_1 14 19" xfId="5458"/>
    <cellStyle name="AeE­_laroux_1 14 2" xfId="5467"/>
    <cellStyle name="ÅëÈ­_laroux_1 14 2" xfId="5468"/>
    <cellStyle name="AeE­_laroux_1 14 20" xfId="5469"/>
    <cellStyle name="ÅëÈ­_laroux_1 14 20" xfId="5470"/>
    <cellStyle name="AeE­_laroux_1 14 21" xfId="5471"/>
    <cellStyle name="ÅëÈ­_laroux_1 14 21" xfId="5472"/>
    <cellStyle name="AeE­_laroux_1 14 22" xfId="5473"/>
    <cellStyle name="ÅëÈ­_laroux_1 14 22" xfId="5475"/>
    <cellStyle name="AeE­_laroux_1 14 23" xfId="5476"/>
    <cellStyle name="ÅëÈ­_laroux_1 14 23" xfId="5477"/>
    <cellStyle name="AeE­_laroux_1 14 24" xfId="5478"/>
    <cellStyle name="ÅëÈ­_laroux_1 14 24" xfId="5479"/>
    <cellStyle name="AeE­_laroux_1 14 25" xfId="5480"/>
    <cellStyle name="ÅëÈ­_laroux_1 14 25" xfId="5481"/>
    <cellStyle name="AeE­_laroux_1 14 26" xfId="5482"/>
    <cellStyle name="ÅëÈ­_laroux_1 14 26" xfId="5483"/>
    <cellStyle name="AeE­_laroux_1 14 27" xfId="5484"/>
    <cellStyle name="ÅëÈ­_laroux_1 14 27" xfId="5485"/>
    <cellStyle name="AeE­_laroux_1 14 28" xfId="5486"/>
    <cellStyle name="ÅëÈ­_laroux_1 14 28" xfId="5487"/>
    <cellStyle name="AeE­_laroux_1 14 29" xfId="5488"/>
    <cellStyle name="ÅëÈ­_laroux_1 14 29" xfId="5489"/>
    <cellStyle name="AeE­_laroux_1 14 3" xfId="5490"/>
    <cellStyle name="ÅëÈ­_laroux_1 14 3" xfId="5491"/>
    <cellStyle name="AeE­_laroux_1 14 30" xfId="5492"/>
    <cellStyle name="ÅëÈ­_laroux_1 14 30" xfId="5493"/>
    <cellStyle name="AeE­_laroux_1 14 31" xfId="5494"/>
    <cellStyle name="ÅëÈ­_laroux_1 14 31" xfId="5495"/>
    <cellStyle name="AeE­_laroux_1 14 32" xfId="5497"/>
    <cellStyle name="ÅëÈ­_laroux_1 14 32" xfId="5498"/>
    <cellStyle name="AeE­_laroux_1 14 33" xfId="5499"/>
    <cellStyle name="ÅëÈ­_laroux_1 14 33" xfId="5500"/>
    <cellStyle name="AeE­_laroux_1 14 34" xfId="5501"/>
    <cellStyle name="ÅëÈ­_laroux_1 14 34" xfId="5503"/>
    <cellStyle name="AeE­_laroux_1 14 35" xfId="5504"/>
    <cellStyle name="ÅëÈ­_laroux_1 14 35" xfId="5505"/>
    <cellStyle name="AeE­_laroux_1 14 36" xfId="5506"/>
    <cellStyle name="ÅëÈ­_laroux_1 14 36" xfId="5507"/>
    <cellStyle name="AeE­_laroux_1 14 37" xfId="5508"/>
    <cellStyle name="ÅëÈ­_laroux_1 14 37" xfId="5509"/>
    <cellStyle name="AeE­_laroux_1 14 38" xfId="5510"/>
    <cellStyle name="ÅëÈ­_laroux_1 14 38" xfId="5511"/>
    <cellStyle name="AeE­_laroux_1 14 39" xfId="5512"/>
    <cellStyle name="ÅëÈ­_laroux_1 14 39" xfId="5513"/>
    <cellStyle name="AeE­_laroux_1 14 4" xfId="5514"/>
    <cellStyle name="ÅëÈ­_laroux_1 14 4" xfId="5515"/>
    <cellStyle name="AeE­_laroux_1 14 40" xfId="5516"/>
    <cellStyle name="ÅëÈ­_laroux_1 14 40" xfId="5517"/>
    <cellStyle name="AeE­_laroux_1 14 5" xfId="5518"/>
    <cellStyle name="ÅëÈ­_laroux_1 14 5" xfId="5519"/>
    <cellStyle name="AeE­_laroux_1 14 6" xfId="5520"/>
    <cellStyle name="ÅëÈ­_laroux_1 14 6" xfId="5521"/>
    <cellStyle name="AeE­_laroux_1 14 7" xfId="5522"/>
    <cellStyle name="ÅëÈ­_laroux_1 14 7" xfId="5523"/>
    <cellStyle name="AeE­_laroux_1 14 8" xfId="5524"/>
    <cellStyle name="ÅëÈ­_laroux_1 14 8" xfId="5525"/>
    <cellStyle name="AeE­_laroux_1 14 9" xfId="5526"/>
    <cellStyle name="ÅëÈ­_laroux_1 14 9" xfId="5527"/>
    <cellStyle name="AeE­_laroux_1 15" xfId="1293"/>
    <cellStyle name="ÅëÈ­_laroux_1 15" xfId="1294"/>
    <cellStyle name="AeE­_laroux_1 16" xfId="1295"/>
    <cellStyle name="ÅëÈ­_laroux_1 16" xfId="1296"/>
    <cellStyle name="AeE­_laroux_1 17" xfId="1297"/>
    <cellStyle name="ÅëÈ­_laroux_1 17" xfId="1298"/>
    <cellStyle name="AeE­_laroux_1 18" xfId="1299"/>
    <cellStyle name="ÅëÈ­_laroux_1 18" xfId="1300"/>
    <cellStyle name="AeE­_laroux_1 19" xfId="1301"/>
    <cellStyle name="ÅëÈ­_laroux_1 19" xfId="1302"/>
    <cellStyle name="AeE­_laroux_1 2" xfId="1303"/>
    <cellStyle name="ÅëÈ­_laroux_1 2" xfId="1304"/>
    <cellStyle name="AeE­_laroux_1 20" xfId="1305"/>
    <cellStyle name="ÅëÈ­_laroux_1 20" xfId="1306"/>
    <cellStyle name="AeE­_laroux_1 21" xfId="1307"/>
    <cellStyle name="ÅëÈ­_laroux_1 21" xfId="1308"/>
    <cellStyle name="AeE­_laroux_1 22" xfId="1309"/>
    <cellStyle name="ÅëÈ­_laroux_1 22" xfId="1310"/>
    <cellStyle name="AeE­_laroux_1 23" xfId="1311"/>
    <cellStyle name="ÅëÈ­_laroux_1 23" xfId="1312"/>
    <cellStyle name="AeE­_laroux_1 24" xfId="1313"/>
    <cellStyle name="ÅëÈ­_laroux_1 24" xfId="1314"/>
    <cellStyle name="AeE­_laroux_1 25" xfId="1315"/>
    <cellStyle name="ÅëÈ­_laroux_1 25" xfId="1316"/>
    <cellStyle name="AeE­_laroux_1 26" xfId="1317"/>
    <cellStyle name="ÅëÈ­_laroux_1 26" xfId="1318"/>
    <cellStyle name="AeE­_laroux_1 27" xfId="1319"/>
    <cellStyle name="ÅëÈ­_laroux_1 27" xfId="1320"/>
    <cellStyle name="AeE­_laroux_1 28" xfId="1321"/>
    <cellStyle name="ÅëÈ­_laroux_1 28" xfId="1322"/>
    <cellStyle name="AeE­_laroux_1 29" xfId="1323"/>
    <cellStyle name="ÅëÈ­_laroux_1 29" xfId="1324"/>
    <cellStyle name="AeE­_laroux_1 3" xfId="1325"/>
    <cellStyle name="ÅëÈ­_laroux_1 3" xfId="1326"/>
    <cellStyle name="AeE­_laroux_1 30" xfId="1327"/>
    <cellStyle name="ÅëÈ­_laroux_1 30" xfId="1328"/>
    <cellStyle name="AeE­_laroux_1 31" xfId="1329"/>
    <cellStyle name="ÅëÈ­_laroux_1 31" xfId="1330"/>
    <cellStyle name="AeE­_laroux_1 32" xfId="1331"/>
    <cellStyle name="ÅëÈ­_laroux_1 32" xfId="1332"/>
    <cellStyle name="AeE­_laroux_1 33" xfId="1333"/>
    <cellStyle name="ÅëÈ­_laroux_1 33" xfId="1334"/>
    <cellStyle name="AeE­_laroux_1 34" xfId="1335"/>
    <cellStyle name="ÅëÈ­_laroux_1 34" xfId="1336"/>
    <cellStyle name="AeE­_laroux_1 35" xfId="1337"/>
    <cellStyle name="ÅëÈ­_laroux_1 35" xfId="1338"/>
    <cellStyle name="AeE­_laroux_1 36" xfId="1339"/>
    <cellStyle name="ÅëÈ­_laroux_1 36" xfId="1340"/>
    <cellStyle name="AeE­_laroux_1 37" xfId="1341"/>
    <cellStyle name="ÅëÈ­_laroux_1 37" xfId="1342"/>
    <cellStyle name="AeE­_laroux_1 38" xfId="1343"/>
    <cellStyle name="ÅëÈ­_laroux_1 38" xfId="1344"/>
    <cellStyle name="AeE­_laroux_1 39" xfId="1345"/>
    <cellStyle name="ÅëÈ­_laroux_1 39" xfId="1346"/>
    <cellStyle name="AeE­_laroux_1 4" xfId="1347"/>
    <cellStyle name="ÅëÈ­_laroux_1 4" xfId="1348"/>
    <cellStyle name="AeE­_laroux_1 40" xfId="1349"/>
    <cellStyle name="ÅëÈ­_laroux_1 40" xfId="1350"/>
    <cellStyle name="AeE­_laroux_1 41" xfId="1351"/>
    <cellStyle name="ÅëÈ­_laroux_1 41" xfId="1352"/>
    <cellStyle name="AeE­_laroux_1 5" xfId="1353"/>
    <cellStyle name="ÅëÈ­_laroux_1 5" xfId="1354"/>
    <cellStyle name="AeE­_laroux_1 6" xfId="1355"/>
    <cellStyle name="ÅëÈ­_laroux_1 6" xfId="1356"/>
    <cellStyle name="AeE­_laroux_1 7" xfId="1357"/>
    <cellStyle name="ÅëÈ­_laroux_1 7" xfId="1358"/>
    <cellStyle name="AeE­_laroux_1 8" xfId="1359"/>
    <cellStyle name="ÅëÈ­_laroux_1 8" xfId="1360"/>
    <cellStyle name="AeE­_laroux_1 9" xfId="1361"/>
    <cellStyle name="ÅëÈ­_laroux_1 9" xfId="1362"/>
    <cellStyle name="AeE­_laroux_1_45-09 유통 금융 보험 및 기타서비스(97-109)" xfId="5202"/>
    <cellStyle name="ÅëÈ­_laroux_1_45-09 유통 금융 보험 및 기타서비스(97-109)" xfId="5201"/>
    <cellStyle name="AeE­_laroux_1_46-11 교통 관광 및 정보통신" xfId="5200"/>
    <cellStyle name="ÅëÈ­_laroux_1_46-11 교통 관광 및 정보통신" xfId="5199"/>
    <cellStyle name="AeE­_laroux_1_99 재가노인복지시설" xfId="5198"/>
    <cellStyle name="ÅëÈ­_laroux_1_99 재가노인복지시설" xfId="5197"/>
    <cellStyle name="AeE­_laroux_1_99 친환경농산물 인증현황" xfId="5196"/>
    <cellStyle name="ÅëÈ­_laroux_1_99 친환경농산물 인증현황" xfId="5195"/>
    <cellStyle name="AeE­_laroux_2" xfId="130"/>
    <cellStyle name="ÅëÈ­_laroux_2" xfId="131"/>
    <cellStyle name="AeE­_laroux_2 10" xfId="1363"/>
    <cellStyle name="ÅëÈ­_laroux_2 10" xfId="1364"/>
    <cellStyle name="AeE­_laroux_2 11" xfId="1365"/>
    <cellStyle name="ÅëÈ­_laroux_2 11" xfId="1366"/>
    <cellStyle name="AeE­_laroux_2 12" xfId="1367"/>
    <cellStyle name="ÅëÈ­_laroux_2 12" xfId="1368"/>
    <cellStyle name="AeE­_laroux_2 13" xfId="1369"/>
    <cellStyle name="ÅëÈ­_laroux_2 13" xfId="1370"/>
    <cellStyle name="AeE­_laroux_2 14" xfId="1371"/>
    <cellStyle name="ÅëÈ­_laroux_2 14" xfId="1372"/>
    <cellStyle name="AeE­_laroux_2 15" xfId="1373"/>
    <cellStyle name="ÅëÈ­_laroux_2 15" xfId="1374"/>
    <cellStyle name="AeE­_laroux_2 16" xfId="1375"/>
    <cellStyle name="ÅëÈ­_laroux_2 16" xfId="1376"/>
    <cellStyle name="AeE­_laroux_2 17" xfId="1377"/>
    <cellStyle name="ÅëÈ­_laroux_2 17" xfId="1378"/>
    <cellStyle name="AeE­_laroux_2 18" xfId="1379"/>
    <cellStyle name="ÅëÈ­_laroux_2 18" xfId="1380"/>
    <cellStyle name="AeE­_laroux_2 19" xfId="1381"/>
    <cellStyle name="ÅëÈ­_laroux_2 19" xfId="1382"/>
    <cellStyle name="AeE­_laroux_2 2" xfId="1383"/>
    <cellStyle name="ÅëÈ­_laroux_2 2" xfId="1384"/>
    <cellStyle name="AeE­_laroux_2 20" xfId="1385"/>
    <cellStyle name="ÅëÈ­_laroux_2 20" xfId="1386"/>
    <cellStyle name="AeE­_laroux_2 21" xfId="1387"/>
    <cellStyle name="ÅëÈ­_laroux_2 21" xfId="1388"/>
    <cellStyle name="AeE­_laroux_2 22" xfId="1389"/>
    <cellStyle name="ÅëÈ­_laroux_2 22" xfId="1390"/>
    <cellStyle name="AeE­_laroux_2 23" xfId="1391"/>
    <cellStyle name="ÅëÈ­_laroux_2 23" xfId="1392"/>
    <cellStyle name="AeE­_laroux_2 24" xfId="1393"/>
    <cellStyle name="ÅëÈ­_laroux_2 24" xfId="1394"/>
    <cellStyle name="AeE­_laroux_2 25" xfId="1395"/>
    <cellStyle name="ÅëÈ­_laroux_2 25" xfId="1396"/>
    <cellStyle name="AeE­_laroux_2 26" xfId="1397"/>
    <cellStyle name="ÅëÈ­_laroux_2 26" xfId="1398"/>
    <cellStyle name="AeE­_laroux_2 27" xfId="1399"/>
    <cellStyle name="ÅëÈ­_laroux_2 27" xfId="1400"/>
    <cellStyle name="AeE­_laroux_2 28" xfId="1401"/>
    <cellStyle name="ÅëÈ­_laroux_2 28" xfId="1402"/>
    <cellStyle name="AeE­_laroux_2 29" xfId="1403"/>
    <cellStyle name="ÅëÈ­_laroux_2 29" xfId="1404"/>
    <cellStyle name="AeE­_laroux_2 3" xfId="1405"/>
    <cellStyle name="ÅëÈ­_laroux_2 3" xfId="1406"/>
    <cellStyle name="AeE­_laroux_2 30" xfId="1407"/>
    <cellStyle name="ÅëÈ­_laroux_2 30" xfId="1408"/>
    <cellStyle name="AeE­_laroux_2 31" xfId="1409"/>
    <cellStyle name="ÅëÈ­_laroux_2 31" xfId="1410"/>
    <cellStyle name="AeE­_laroux_2 32" xfId="1411"/>
    <cellStyle name="ÅëÈ­_laroux_2 32" xfId="1412"/>
    <cellStyle name="AeE­_laroux_2 33" xfId="1413"/>
    <cellStyle name="ÅëÈ­_laroux_2 33" xfId="1414"/>
    <cellStyle name="AeE­_laroux_2 34" xfId="1415"/>
    <cellStyle name="ÅëÈ­_laroux_2 34" xfId="1416"/>
    <cellStyle name="AeE­_laroux_2 35" xfId="1417"/>
    <cellStyle name="ÅëÈ­_laroux_2 35" xfId="1418"/>
    <cellStyle name="AeE­_laroux_2 36" xfId="1419"/>
    <cellStyle name="ÅëÈ­_laroux_2 36" xfId="1420"/>
    <cellStyle name="AeE­_laroux_2 37" xfId="1421"/>
    <cellStyle name="ÅëÈ­_laroux_2 37" xfId="1422"/>
    <cellStyle name="AeE­_laroux_2 38" xfId="1423"/>
    <cellStyle name="ÅëÈ­_laroux_2 38" xfId="1424"/>
    <cellStyle name="AeE­_laroux_2 39" xfId="1425"/>
    <cellStyle name="ÅëÈ­_laroux_2 39" xfId="1426"/>
    <cellStyle name="AeE­_laroux_2 4" xfId="1427"/>
    <cellStyle name="ÅëÈ­_laroux_2 4" xfId="1428"/>
    <cellStyle name="AeE­_laroux_2 40" xfId="1429"/>
    <cellStyle name="ÅëÈ­_laroux_2 40" xfId="1430"/>
    <cellStyle name="AeE­_laroux_2 41" xfId="1431"/>
    <cellStyle name="ÅëÈ­_laroux_2 41" xfId="1432"/>
    <cellStyle name="AeE­_laroux_2 5" xfId="1433"/>
    <cellStyle name="ÅëÈ­_laroux_2 5" xfId="1434"/>
    <cellStyle name="AeE­_laroux_2 6" xfId="1435"/>
    <cellStyle name="ÅëÈ­_laroux_2 6" xfId="1436"/>
    <cellStyle name="AeE­_laroux_2 7" xfId="1437"/>
    <cellStyle name="ÅëÈ­_laroux_2 7" xfId="1438"/>
    <cellStyle name="AeE­_laroux_2 8" xfId="1439"/>
    <cellStyle name="ÅëÈ­_laroux_2 8" xfId="1440"/>
    <cellStyle name="AeE­_laroux_2 9" xfId="1441"/>
    <cellStyle name="ÅëÈ­_laroux_2 9" xfId="1442"/>
    <cellStyle name="AeE­_laroux_2_41-06농림16" xfId="132"/>
    <cellStyle name="ÅëÈ­_laroux_2_41-06농림16" xfId="133"/>
    <cellStyle name="AeE­_laroux_2_41-06농림16 10" xfId="1443"/>
    <cellStyle name="ÅëÈ­_laroux_2_41-06농림16 10" xfId="1444"/>
    <cellStyle name="AeE­_laroux_2_41-06농림16 11" xfId="1445"/>
    <cellStyle name="ÅëÈ­_laroux_2_41-06농림16 11" xfId="1446"/>
    <cellStyle name="AeE­_laroux_2_41-06농림16 12" xfId="1447"/>
    <cellStyle name="ÅëÈ­_laroux_2_41-06농림16 12" xfId="1448"/>
    <cellStyle name="AeE­_laroux_2_41-06농림16 13" xfId="1449"/>
    <cellStyle name="ÅëÈ­_laroux_2_41-06농림16 13" xfId="1450"/>
    <cellStyle name="AeE­_laroux_2_41-06농림16 14" xfId="1451"/>
    <cellStyle name="ÅëÈ­_laroux_2_41-06농림16 14" xfId="1452"/>
    <cellStyle name="AeE­_laroux_2_41-06농림16 15" xfId="1453"/>
    <cellStyle name="ÅëÈ­_laroux_2_41-06농림16 15" xfId="1454"/>
    <cellStyle name="AeE­_laroux_2_41-06농림16 16" xfId="1455"/>
    <cellStyle name="ÅëÈ­_laroux_2_41-06농림16 16" xfId="1456"/>
    <cellStyle name="AeE­_laroux_2_41-06농림16 17" xfId="1457"/>
    <cellStyle name="ÅëÈ­_laroux_2_41-06농림16 17" xfId="1458"/>
    <cellStyle name="AeE­_laroux_2_41-06농림16 18" xfId="1459"/>
    <cellStyle name="ÅëÈ­_laroux_2_41-06농림16 18" xfId="1460"/>
    <cellStyle name="AeE­_laroux_2_41-06농림16 19" xfId="1461"/>
    <cellStyle name="ÅëÈ­_laroux_2_41-06농림16 19" xfId="1462"/>
    <cellStyle name="AeE­_laroux_2_41-06농림16 2" xfId="1463"/>
    <cellStyle name="ÅëÈ­_laroux_2_41-06농림16 2" xfId="1464"/>
    <cellStyle name="AeE­_laroux_2_41-06농림16 20" xfId="1465"/>
    <cellStyle name="ÅëÈ­_laroux_2_41-06농림16 20" xfId="1466"/>
    <cellStyle name="AeE­_laroux_2_41-06농림16 21" xfId="1467"/>
    <cellStyle name="ÅëÈ­_laroux_2_41-06농림16 21" xfId="1468"/>
    <cellStyle name="AeE­_laroux_2_41-06농림16 22" xfId="1469"/>
    <cellStyle name="ÅëÈ­_laroux_2_41-06농림16 22" xfId="1470"/>
    <cellStyle name="AeE­_laroux_2_41-06농림16 23" xfId="1471"/>
    <cellStyle name="ÅëÈ­_laroux_2_41-06농림16 23" xfId="1472"/>
    <cellStyle name="AeE­_laroux_2_41-06농림16 24" xfId="1473"/>
    <cellStyle name="ÅëÈ­_laroux_2_41-06농림16 24" xfId="1474"/>
    <cellStyle name="AeE­_laroux_2_41-06농림16 25" xfId="1475"/>
    <cellStyle name="ÅëÈ­_laroux_2_41-06농림16 25" xfId="1476"/>
    <cellStyle name="AeE­_laroux_2_41-06농림16 26" xfId="1477"/>
    <cellStyle name="ÅëÈ­_laroux_2_41-06농림16 26" xfId="1478"/>
    <cellStyle name="AeE­_laroux_2_41-06농림16 27" xfId="1479"/>
    <cellStyle name="ÅëÈ­_laroux_2_41-06농림16 27" xfId="1480"/>
    <cellStyle name="AeE­_laroux_2_41-06농림16 28" xfId="1481"/>
    <cellStyle name="ÅëÈ­_laroux_2_41-06농림16 28" xfId="1482"/>
    <cellStyle name="AeE­_laroux_2_41-06농림16 29" xfId="1483"/>
    <cellStyle name="ÅëÈ­_laroux_2_41-06농림16 29" xfId="1484"/>
    <cellStyle name="AeE­_laroux_2_41-06농림16 3" xfId="1485"/>
    <cellStyle name="ÅëÈ­_laroux_2_41-06농림16 3" xfId="1486"/>
    <cellStyle name="AeE­_laroux_2_41-06농림16 30" xfId="1487"/>
    <cellStyle name="ÅëÈ­_laroux_2_41-06농림16 30" xfId="1488"/>
    <cellStyle name="AeE­_laroux_2_41-06농림16 31" xfId="1489"/>
    <cellStyle name="ÅëÈ­_laroux_2_41-06농림16 31" xfId="1490"/>
    <cellStyle name="AeE­_laroux_2_41-06농림16 32" xfId="1491"/>
    <cellStyle name="ÅëÈ­_laroux_2_41-06농림16 32" xfId="1492"/>
    <cellStyle name="AeE­_laroux_2_41-06농림16 33" xfId="1493"/>
    <cellStyle name="ÅëÈ­_laroux_2_41-06농림16 33" xfId="1494"/>
    <cellStyle name="AeE­_laroux_2_41-06농림16 34" xfId="1495"/>
    <cellStyle name="ÅëÈ­_laroux_2_41-06농림16 34" xfId="1496"/>
    <cellStyle name="AeE­_laroux_2_41-06농림16 35" xfId="1497"/>
    <cellStyle name="ÅëÈ­_laroux_2_41-06농림16 35" xfId="1498"/>
    <cellStyle name="AeE­_laroux_2_41-06농림16 36" xfId="1499"/>
    <cellStyle name="ÅëÈ­_laroux_2_41-06농림16 36" xfId="1500"/>
    <cellStyle name="AeE­_laroux_2_41-06농림16 37" xfId="1501"/>
    <cellStyle name="ÅëÈ­_laroux_2_41-06농림16 37" xfId="1502"/>
    <cellStyle name="AeE­_laroux_2_41-06농림16 38" xfId="1503"/>
    <cellStyle name="ÅëÈ­_laroux_2_41-06농림16 38" xfId="1504"/>
    <cellStyle name="AeE­_laroux_2_41-06농림16 39" xfId="1505"/>
    <cellStyle name="ÅëÈ­_laroux_2_41-06농림16 39" xfId="1506"/>
    <cellStyle name="AeE­_laroux_2_41-06농림16 4" xfId="1507"/>
    <cellStyle name="ÅëÈ­_laroux_2_41-06농림16 4" xfId="1508"/>
    <cellStyle name="AeE­_laroux_2_41-06농림16 40" xfId="1509"/>
    <cellStyle name="ÅëÈ­_laroux_2_41-06농림16 40" xfId="1510"/>
    <cellStyle name="AeE­_laroux_2_41-06농림16 41" xfId="1511"/>
    <cellStyle name="ÅëÈ­_laroux_2_41-06농림16 41" xfId="1512"/>
    <cellStyle name="AeE­_laroux_2_41-06농림16 5" xfId="1513"/>
    <cellStyle name="ÅëÈ­_laroux_2_41-06농림16 5" xfId="1514"/>
    <cellStyle name="AeE­_laroux_2_41-06농림16 6" xfId="1515"/>
    <cellStyle name="ÅëÈ­_laroux_2_41-06농림16 6" xfId="1516"/>
    <cellStyle name="AeE­_laroux_2_41-06농림16 7" xfId="1517"/>
    <cellStyle name="ÅëÈ­_laroux_2_41-06농림16 7" xfId="1518"/>
    <cellStyle name="AeE­_laroux_2_41-06농림16 8" xfId="1519"/>
    <cellStyle name="ÅëÈ­_laroux_2_41-06농림16 8" xfId="1520"/>
    <cellStyle name="AeE­_laroux_2_41-06농림16 9" xfId="1521"/>
    <cellStyle name="ÅëÈ­_laroux_2_41-06농림16 9" xfId="1522"/>
    <cellStyle name="AeE­_laroux_2_41-06농림16_45-09 유통 금융 보험 및 기타서비스(97-109)" xfId="5148"/>
    <cellStyle name="ÅëÈ­_laroux_2_41-06농림16_45-09 유통 금융 보험 및 기타서비스(97-109)" xfId="5147"/>
    <cellStyle name="AeE­_laroux_2_41-06농림16_46-11 교통 관광 및 정보통신" xfId="5146"/>
    <cellStyle name="ÅëÈ­_laroux_2_41-06농림16_46-11 교통 관광 및 정보통신" xfId="5145"/>
    <cellStyle name="AeE­_laroux_2_41-06농림16_99 재가노인복지시설" xfId="5144"/>
    <cellStyle name="ÅëÈ­_laroux_2_41-06농림16_99 재가노인복지시설" xfId="5143"/>
    <cellStyle name="AeE­_laroux_2_41-06농림16_99 친환경농산물 인증현황" xfId="5142"/>
    <cellStyle name="ÅëÈ­_laroux_2_41-06농림16_99 친환경농산물 인증현황" xfId="5141"/>
    <cellStyle name="AeE­_laroux_2_41-06농림41" xfId="134"/>
    <cellStyle name="ÅëÈ­_laroux_2_41-06농림41" xfId="135"/>
    <cellStyle name="AeE­_laroux_2_41-06농림41 10" xfId="1523"/>
    <cellStyle name="ÅëÈ­_laroux_2_41-06농림41 10" xfId="1524"/>
    <cellStyle name="AeE­_laroux_2_41-06농림41 11" xfId="1525"/>
    <cellStyle name="ÅëÈ­_laroux_2_41-06농림41 11" xfId="1526"/>
    <cellStyle name="AeE­_laroux_2_41-06농림41 12" xfId="1527"/>
    <cellStyle name="ÅëÈ­_laroux_2_41-06농림41 12" xfId="1528"/>
    <cellStyle name="AeE­_laroux_2_41-06농림41 13" xfId="1529"/>
    <cellStyle name="ÅëÈ­_laroux_2_41-06농림41 13" xfId="1530"/>
    <cellStyle name="AeE­_laroux_2_41-06농림41 14" xfId="1531"/>
    <cellStyle name="ÅëÈ­_laroux_2_41-06농림41 14" xfId="1532"/>
    <cellStyle name="AeE­_laroux_2_41-06농림41 15" xfId="1533"/>
    <cellStyle name="ÅëÈ­_laroux_2_41-06농림41 15" xfId="1534"/>
    <cellStyle name="AeE­_laroux_2_41-06농림41 16" xfId="1535"/>
    <cellStyle name="ÅëÈ­_laroux_2_41-06농림41 16" xfId="1536"/>
    <cellStyle name="AeE­_laroux_2_41-06농림41 17" xfId="1537"/>
    <cellStyle name="ÅëÈ­_laroux_2_41-06농림41 17" xfId="1538"/>
    <cellStyle name="AeE­_laroux_2_41-06농림41 18" xfId="1539"/>
    <cellStyle name="ÅëÈ­_laroux_2_41-06농림41 18" xfId="1540"/>
    <cellStyle name="AeE­_laroux_2_41-06농림41 19" xfId="1541"/>
    <cellStyle name="ÅëÈ­_laroux_2_41-06농림41 19" xfId="1542"/>
    <cellStyle name="AeE­_laroux_2_41-06농림41 2" xfId="1543"/>
    <cellStyle name="ÅëÈ­_laroux_2_41-06농림41 2" xfId="1544"/>
    <cellStyle name="AeE­_laroux_2_41-06농림41 20" xfId="1545"/>
    <cellStyle name="ÅëÈ­_laroux_2_41-06농림41 20" xfId="1546"/>
    <cellStyle name="AeE­_laroux_2_41-06농림41 21" xfId="1547"/>
    <cellStyle name="ÅëÈ­_laroux_2_41-06농림41 21" xfId="1548"/>
    <cellStyle name="AeE­_laroux_2_41-06농림41 22" xfId="1549"/>
    <cellStyle name="ÅëÈ­_laroux_2_41-06농림41 22" xfId="1550"/>
    <cellStyle name="AeE­_laroux_2_41-06농림41 23" xfId="1551"/>
    <cellStyle name="ÅëÈ­_laroux_2_41-06농림41 23" xfId="1552"/>
    <cellStyle name="AeE­_laroux_2_41-06농림41 24" xfId="1553"/>
    <cellStyle name="ÅëÈ­_laroux_2_41-06농림41 24" xfId="1554"/>
    <cellStyle name="AeE­_laroux_2_41-06농림41 25" xfId="1555"/>
    <cellStyle name="ÅëÈ­_laroux_2_41-06농림41 25" xfId="1556"/>
    <cellStyle name="AeE­_laroux_2_41-06농림41 26" xfId="1557"/>
    <cellStyle name="ÅëÈ­_laroux_2_41-06농림41 26" xfId="1558"/>
    <cellStyle name="AeE­_laroux_2_41-06농림41 27" xfId="1559"/>
    <cellStyle name="ÅëÈ­_laroux_2_41-06농림41 27" xfId="1560"/>
    <cellStyle name="AeE­_laroux_2_41-06농림41 28" xfId="1561"/>
    <cellStyle name="ÅëÈ­_laroux_2_41-06농림41 28" xfId="1562"/>
    <cellStyle name="AeE­_laroux_2_41-06농림41 29" xfId="1563"/>
    <cellStyle name="ÅëÈ­_laroux_2_41-06농림41 29" xfId="1564"/>
    <cellStyle name="AeE­_laroux_2_41-06농림41 3" xfId="1565"/>
    <cellStyle name="ÅëÈ­_laroux_2_41-06농림41 3" xfId="1566"/>
    <cellStyle name="AeE­_laroux_2_41-06농림41 30" xfId="1567"/>
    <cellStyle name="ÅëÈ­_laroux_2_41-06농림41 30" xfId="1568"/>
    <cellStyle name="AeE­_laroux_2_41-06농림41 31" xfId="1569"/>
    <cellStyle name="ÅëÈ­_laroux_2_41-06농림41 31" xfId="1570"/>
    <cellStyle name="AeE­_laroux_2_41-06농림41 32" xfId="1571"/>
    <cellStyle name="ÅëÈ­_laroux_2_41-06농림41 32" xfId="1572"/>
    <cellStyle name="AeE­_laroux_2_41-06농림41 33" xfId="1573"/>
    <cellStyle name="ÅëÈ­_laroux_2_41-06농림41 33" xfId="1574"/>
    <cellStyle name="AeE­_laroux_2_41-06농림41 34" xfId="1575"/>
    <cellStyle name="ÅëÈ­_laroux_2_41-06농림41 34" xfId="1576"/>
    <cellStyle name="AeE­_laroux_2_41-06농림41 35" xfId="1577"/>
    <cellStyle name="ÅëÈ­_laroux_2_41-06농림41 35" xfId="1578"/>
    <cellStyle name="AeE­_laroux_2_41-06농림41 36" xfId="1579"/>
    <cellStyle name="ÅëÈ­_laroux_2_41-06농림41 36" xfId="1580"/>
    <cellStyle name="AeE­_laroux_2_41-06농림41 37" xfId="1581"/>
    <cellStyle name="ÅëÈ­_laroux_2_41-06농림41 37" xfId="1582"/>
    <cellStyle name="AeE­_laroux_2_41-06농림41 38" xfId="1583"/>
    <cellStyle name="ÅëÈ­_laroux_2_41-06농림41 38" xfId="1584"/>
    <cellStyle name="AeE­_laroux_2_41-06농림41 39" xfId="1585"/>
    <cellStyle name="ÅëÈ­_laroux_2_41-06농림41 39" xfId="1586"/>
    <cellStyle name="AeE­_laroux_2_41-06농림41 4" xfId="1587"/>
    <cellStyle name="ÅëÈ­_laroux_2_41-06농림41 4" xfId="1588"/>
    <cellStyle name="AeE­_laroux_2_41-06농림41 40" xfId="1589"/>
    <cellStyle name="ÅëÈ­_laroux_2_41-06농림41 40" xfId="1590"/>
    <cellStyle name="AeE­_laroux_2_41-06농림41 41" xfId="1591"/>
    <cellStyle name="ÅëÈ­_laroux_2_41-06농림41 41" xfId="1592"/>
    <cellStyle name="AeE­_laroux_2_41-06농림41 5" xfId="1593"/>
    <cellStyle name="ÅëÈ­_laroux_2_41-06농림41 5" xfId="1594"/>
    <cellStyle name="AeE­_laroux_2_41-06농림41 6" xfId="1595"/>
    <cellStyle name="ÅëÈ­_laroux_2_41-06농림41 6" xfId="1596"/>
    <cellStyle name="AeE­_laroux_2_41-06농림41 7" xfId="1597"/>
    <cellStyle name="ÅëÈ­_laroux_2_41-06농림41 7" xfId="1598"/>
    <cellStyle name="AeE­_laroux_2_41-06농림41 8" xfId="1599"/>
    <cellStyle name="ÅëÈ­_laroux_2_41-06농림41 8" xfId="1600"/>
    <cellStyle name="AeE­_laroux_2_41-06농림41 9" xfId="1601"/>
    <cellStyle name="ÅëÈ­_laroux_2_41-06농림41 9" xfId="1602"/>
    <cellStyle name="AeE­_laroux_2_45-09 유통 금융 보험 및 기타서비스(97-109)" xfId="5139"/>
    <cellStyle name="ÅëÈ­_laroux_2_45-09 유통 금융 보험 및 기타서비스(97-109)" xfId="5138"/>
    <cellStyle name="AeE­_laroux_2_46-11 교통 관광 및 정보통신" xfId="5137"/>
    <cellStyle name="ÅëÈ­_laroux_2_46-11 교통 관광 및 정보통신" xfId="5136"/>
    <cellStyle name="AeE­_laroux_2_99 재가노인복지시설" xfId="5135"/>
    <cellStyle name="ÅëÈ­_laroux_2_99 재가노인복지시설" xfId="5134"/>
    <cellStyle name="AeE­_laroux_2_99 친환경농산물 인증현황" xfId="5133"/>
    <cellStyle name="ÅëÈ­_laroux_2_99 친환경농산물 인증현황" xfId="5132"/>
    <cellStyle name="AeE­_Sheet1" xfId="136"/>
    <cellStyle name="ÅëÈ­_Sheet1" xfId="137"/>
    <cellStyle name="AeE­_Sheet1 10" xfId="1603"/>
    <cellStyle name="ÅëÈ­_Sheet1 10" xfId="1604"/>
    <cellStyle name="AeE­_Sheet1 11" xfId="1605"/>
    <cellStyle name="ÅëÈ­_Sheet1 11" xfId="1606"/>
    <cellStyle name="AeE­_Sheet1 12" xfId="1607"/>
    <cellStyle name="ÅëÈ­_Sheet1 12" xfId="1608"/>
    <cellStyle name="AeE­_Sheet1 12 10" xfId="1609"/>
    <cellStyle name="ÅëÈ­_Sheet1 13" xfId="1610"/>
    <cellStyle name="AeE­_Sheet1 14" xfId="1611"/>
    <cellStyle name="ÅëÈ­_Sheet1 14" xfId="1612"/>
    <cellStyle name="AeE­_Sheet1 14 10" xfId="5529"/>
    <cellStyle name="ÅëÈ­_Sheet1 14 10" xfId="5530"/>
    <cellStyle name="AeE­_Sheet1 14 11" xfId="5531"/>
    <cellStyle name="ÅëÈ­_Sheet1 14 11" xfId="5532"/>
    <cellStyle name="AeE­_Sheet1 14 12" xfId="5533"/>
    <cellStyle name="ÅëÈ­_Sheet1 14 12" xfId="5534"/>
    <cellStyle name="AeE­_Sheet1 14 13" xfId="5535"/>
    <cellStyle name="ÅëÈ­_Sheet1 14 13" xfId="5536"/>
    <cellStyle name="AeE­_Sheet1 14 14" xfId="5537"/>
    <cellStyle name="ÅëÈ­_Sheet1 14 14" xfId="5538"/>
    <cellStyle name="AeE­_Sheet1 14 15" xfId="5539"/>
    <cellStyle name="ÅëÈ­_Sheet1 14 15" xfId="5540"/>
    <cellStyle name="AeE­_Sheet1 14 16" xfId="5541"/>
    <cellStyle name="ÅëÈ­_Sheet1 14 16" xfId="5542"/>
    <cellStyle name="AeE­_Sheet1 14 17" xfId="5543"/>
    <cellStyle name="ÅëÈ­_Sheet1 14 17" xfId="5544"/>
    <cellStyle name="AeE­_Sheet1 14 18" xfId="5545"/>
    <cellStyle name="ÅëÈ­_Sheet1 14 18" xfId="5546"/>
    <cellStyle name="AeE­_Sheet1 14 19" xfId="5547"/>
    <cellStyle name="ÅëÈ­_Sheet1 14 19" xfId="5548"/>
    <cellStyle name="AeE­_Sheet1 14 2" xfId="5549"/>
    <cellStyle name="ÅëÈ­_Sheet1 14 2" xfId="5550"/>
    <cellStyle name="AeE­_Sheet1 14 20" xfId="5552"/>
    <cellStyle name="ÅëÈ­_Sheet1 14 20" xfId="5554"/>
    <cellStyle name="AeE­_Sheet1 14 21" xfId="5555"/>
    <cellStyle name="ÅëÈ­_Sheet1 14 21" xfId="5556"/>
    <cellStyle name="AeE­_Sheet1 14 22" xfId="5557"/>
    <cellStyle name="ÅëÈ­_Sheet1 14 22" xfId="5558"/>
    <cellStyle name="AeE­_Sheet1 14 23" xfId="5559"/>
    <cellStyle name="ÅëÈ­_Sheet1 14 23" xfId="5560"/>
    <cellStyle name="AeE­_Sheet1 14 24" xfId="5561"/>
    <cellStyle name="ÅëÈ­_Sheet1 14 24" xfId="5562"/>
    <cellStyle name="AeE­_Sheet1 14 25" xfId="5563"/>
    <cellStyle name="ÅëÈ­_Sheet1 14 25" xfId="5564"/>
    <cellStyle name="AeE­_Sheet1 14 26" xfId="5565"/>
    <cellStyle name="ÅëÈ­_Sheet1 14 26" xfId="5566"/>
    <cellStyle name="AeE­_Sheet1 14 27" xfId="5567"/>
    <cellStyle name="ÅëÈ­_Sheet1 14 27" xfId="5568"/>
    <cellStyle name="AeE­_Sheet1 14 28" xfId="5569"/>
    <cellStyle name="ÅëÈ­_Sheet1 14 28" xfId="5570"/>
    <cellStyle name="AeE­_Sheet1 14 29" xfId="5571"/>
    <cellStyle name="ÅëÈ­_Sheet1 14 29" xfId="5572"/>
    <cellStyle name="AeE­_Sheet1 14 3" xfId="5573"/>
    <cellStyle name="ÅëÈ­_Sheet1 14 3" xfId="5574"/>
    <cellStyle name="AeE­_Sheet1 14 30" xfId="5575"/>
    <cellStyle name="ÅëÈ­_Sheet1 14 30" xfId="5576"/>
    <cellStyle name="AeE­_Sheet1 14 31" xfId="5577"/>
    <cellStyle name="ÅëÈ­_Sheet1 14 31" xfId="5578"/>
    <cellStyle name="AeE­_Sheet1 14 32" xfId="5579"/>
    <cellStyle name="ÅëÈ­_Sheet1 14 32" xfId="5580"/>
    <cellStyle name="AeE­_Sheet1 14 33" xfId="5581"/>
    <cellStyle name="ÅëÈ­_Sheet1 14 33" xfId="5582"/>
    <cellStyle name="AeE­_Sheet1 14 34" xfId="5583"/>
    <cellStyle name="ÅëÈ­_Sheet1 14 34" xfId="5584"/>
    <cellStyle name="AeE­_Sheet1 14 35" xfId="5585"/>
    <cellStyle name="ÅëÈ­_Sheet1 14 35" xfId="5586"/>
    <cellStyle name="AeE­_Sheet1 14 36" xfId="5587"/>
    <cellStyle name="ÅëÈ­_Sheet1 14 36" xfId="5588"/>
    <cellStyle name="AeE­_Sheet1 14 37" xfId="5589"/>
    <cellStyle name="ÅëÈ­_Sheet1 14 37" xfId="5590"/>
    <cellStyle name="AeE­_Sheet1 14 38" xfId="5591"/>
    <cellStyle name="ÅëÈ­_Sheet1 14 38" xfId="5592"/>
    <cellStyle name="AeE­_Sheet1 14 39" xfId="5593"/>
    <cellStyle name="ÅëÈ­_Sheet1 14 39" xfId="6830"/>
    <cellStyle name="AeE­_Sheet1 14 4" xfId="5594"/>
    <cellStyle name="ÅëÈ­_Sheet1 14 4" xfId="5595"/>
    <cellStyle name="AeE­_Sheet1 14 40" xfId="5596"/>
    <cellStyle name="ÅëÈ­_Sheet1 14 40" xfId="5597"/>
    <cellStyle name="AeE­_Sheet1 14 5" xfId="5598"/>
    <cellStyle name="ÅëÈ­_Sheet1 14 5" xfId="5599"/>
    <cellStyle name="AeE­_Sheet1 14 6" xfId="5600"/>
    <cellStyle name="ÅëÈ­_Sheet1 14 6" xfId="5601"/>
    <cellStyle name="AeE­_Sheet1 14 7" xfId="5602"/>
    <cellStyle name="ÅëÈ­_Sheet1 14 7" xfId="5603"/>
    <cellStyle name="AeE­_Sheet1 14 8" xfId="5604"/>
    <cellStyle name="ÅëÈ­_Sheet1 14 8" xfId="5605"/>
    <cellStyle name="AeE­_Sheet1 14 9" xfId="5606"/>
    <cellStyle name="ÅëÈ­_Sheet1 14 9" xfId="5607"/>
    <cellStyle name="AeE­_Sheet1 15" xfId="1613"/>
    <cellStyle name="ÅëÈ­_Sheet1 15" xfId="1614"/>
    <cellStyle name="AeE­_Sheet1 16" xfId="1615"/>
    <cellStyle name="ÅëÈ­_Sheet1 16" xfId="1616"/>
    <cellStyle name="AeE­_Sheet1 17" xfId="1617"/>
    <cellStyle name="ÅëÈ­_Sheet1 17" xfId="1618"/>
    <cellStyle name="AeE­_Sheet1 18" xfId="1619"/>
    <cellStyle name="ÅëÈ­_Sheet1 18" xfId="1620"/>
    <cellStyle name="AeE­_Sheet1 19" xfId="1621"/>
    <cellStyle name="ÅëÈ­_Sheet1 19" xfId="1622"/>
    <cellStyle name="AeE­_Sheet1 2" xfId="1623"/>
    <cellStyle name="ÅëÈ­_Sheet1 2" xfId="1624"/>
    <cellStyle name="AeE­_Sheet1 20" xfId="1625"/>
    <cellStyle name="ÅëÈ­_Sheet1 20" xfId="1626"/>
    <cellStyle name="AeE­_Sheet1 21" xfId="1627"/>
    <cellStyle name="ÅëÈ­_Sheet1 21" xfId="1628"/>
    <cellStyle name="AeE­_Sheet1 22" xfId="1629"/>
    <cellStyle name="ÅëÈ­_Sheet1 22" xfId="1630"/>
    <cellStyle name="AeE­_Sheet1 23" xfId="1631"/>
    <cellStyle name="ÅëÈ­_Sheet1 23" xfId="1632"/>
    <cellStyle name="AeE­_Sheet1 24" xfId="1633"/>
    <cellStyle name="ÅëÈ­_Sheet1 24" xfId="1634"/>
    <cellStyle name="AeE­_Sheet1 25" xfId="1635"/>
    <cellStyle name="ÅëÈ­_Sheet1 25" xfId="1636"/>
    <cellStyle name="AeE­_Sheet1 26" xfId="1637"/>
    <cellStyle name="ÅëÈ­_Sheet1 26" xfId="1638"/>
    <cellStyle name="AeE­_Sheet1 27" xfId="1639"/>
    <cellStyle name="ÅëÈ­_Sheet1 27" xfId="1640"/>
    <cellStyle name="AeE­_Sheet1 28" xfId="1641"/>
    <cellStyle name="ÅëÈ­_Sheet1 28" xfId="1642"/>
    <cellStyle name="AeE­_Sheet1 29" xfId="1643"/>
    <cellStyle name="ÅëÈ­_Sheet1 29" xfId="1644"/>
    <cellStyle name="AeE­_Sheet1 3" xfId="1645"/>
    <cellStyle name="ÅëÈ­_Sheet1 3" xfId="1646"/>
    <cellStyle name="AeE­_Sheet1 30" xfId="1647"/>
    <cellStyle name="ÅëÈ­_Sheet1 30" xfId="1648"/>
    <cellStyle name="AeE­_Sheet1 31" xfId="1649"/>
    <cellStyle name="ÅëÈ­_Sheet1 31" xfId="1650"/>
    <cellStyle name="AeE­_Sheet1 32" xfId="1651"/>
    <cellStyle name="ÅëÈ­_Sheet1 32" xfId="1652"/>
    <cellStyle name="AeE­_Sheet1 33" xfId="1653"/>
    <cellStyle name="ÅëÈ­_Sheet1 33" xfId="1654"/>
    <cellStyle name="AeE­_Sheet1 34" xfId="1655"/>
    <cellStyle name="ÅëÈ­_Sheet1 34" xfId="1656"/>
    <cellStyle name="AeE­_Sheet1 35" xfId="1657"/>
    <cellStyle name="ÅëÈ­_Sheet1 35" xfId="1658"/>
    <cellStyle name="AeE­_Sheet1 36" xfId="1659"/>
    <cellStyle name="ÅëÈ­_Sheet1 36" xfId="1660"/>
    <cellStyle name="AeE­_Sheet1 37" xfId="1661"/>
    <cellStyle name="ÅëÈ­_Sheet1 37" xfId="1662"/>
    <cellStyle name="AeE­_Sheet1 38" xfId="1663"/>
    <cellStyle name="ÅëÈ­_Sheet1 38" xfId="1664"/>
    <cellStyle name="AeE­_Sheet1 39" xfId="1665"/>
    <cellStyle name="ÅëÈ­_Sheet1 39" xfId="1666"/>
    <cellStyle name="AeE­_Sheet1 4" xfId="1667"/>
    <cellStyle name="ÅëÈ­_Sheet1 4" xfId="1668"/>
    <cellStyle name="AeE­_Sheet1 40" xfId="1669"/>
    <cellStyle name="ÅëÈ­_Sheet1 40" xfId="1670"/>
    <cellStyle name="AeE­_Sheet1 41" xfId="1671"/>
    <cellStyle name="ÅëÈ­_Sheet1 41" xfId="1672"/>
    <cellStyle name="AeE­_Sheet1 5" xfId="1673"/>
    <cellStyle name="ÅëÈ­_Sheet1 5" xfId="1674"/>
    <cellStyle name="AeE­_Sheet1 6" xfId="1675"/>
    <cellStyle name="ÅëÈ­_Sheet1 6" xfId="1676"/>
    <cellStyle name="AeE­_Sheet1 7" xfId="1677"/>
    <cellStyle name="ÅëÈ­_Sheet1 7" xfId="1678"/>
    <cellStyle name="AeE­_Sheet1 8" xfId="1679"/>
    <cellStyle name="ÅëÈ­_Sheet1 8" xfId="1680"/>
    <cellStyle name="AeE­_Sheet1 9" xfId="1681"/>
    <cellStyle name="ÅëÈ­_Sheet1 9" xfId="1682"/>
    <cellStyle name="AeE­_Sheet1_41-06농림16" xfId="138"/>
    <cellStyle name="ÅëÈ­_Sheet1_41-06농림16" xfId="139"/>
    <cellStyle name="AeE­_Sheet1_41-06농림16 10" xfId="1683"/>
    <cellStyle name="ÅëÈ­_Sheet1_41-06농림16 10" xfId="1684"/>
    <cellStyle name="AeE­_Sheet1_41-06농림16 11" xfId="1685"/>
    <cellStyle name="ÅëÈ­_Sheet1_41-06농림16 11" xfId="1686"/>
    <cellStyle name="AeE­_Sheet1_41-06농림16 12" xfId="1687"/>
    <cellStyle name="ÅëÈ­_Sheet1_41-06농림16 12" xfId="1688"/>
    <cellStyle name="AeE­_Sheet1_41-06농림16 12 10" xfId="1689"/>
    <cellStyle name="ÅëÈ­_Sheet1_41-06농림16 13" xfId="1690"/>
    <cellStyle name="AeE­_Sheet1_41-06농림16 14" xfId="1691"/>
    <cellStyle name="ÅëÈ­_Sheet1_41-06농림16 14" xfId="1692"/>
    <cellStyle name="AeE­_Sheet1_41-06농림16 14 10" xfId="5608"/>
    <cellStyle name="ÅëÈ­_Sheet1_41-06농림16 14 10" xfId="5609"/>
    <cellStyle name="AeE­_Sheet1_41-06농림16 14 11" xfId="5611"/>
    <cellStyle name="ÅëÈ­_Sheet1_41-06농림16 14 11" xfId="5612"/>
    <cellStyle name="AeE­_Sheet1_41-06농림16 14 12" xfId="5613"/>
    <cellStyle name="ÅëÈ­_Sheet1_41-06농림16 14 12" xfId="5614"/>
    <cellStyle name="AeE­_Sheet1_41-06농림16 14 13" xfId="5615"/>
    <cellStyle name="ÅëÈ­_Sheet1_41-06농림16 14 13" xfId="5616"/>
    <cellStyle name="AeE­_Sheet1_41-06농림16 14 14" xfId="5617"/>
    <cellStyle name="ÅëÈ­_Sheet1_41-06농림16 14 14" xfId="5618"/>
    <cellStyle name="AeE­_Sheet1_41-06농림16 14 15" xfId="5619"/>
    <cellStyle name="ÅëÈ­_Sheet1_41-06농림16 14 15" xfId="5620"/>
    <cellStyle name="AeE­_Sheet1_41-06농림16 14 16" xfId="5621"/>
    <cellStyle name="ÅëÈ­_Sheet1_41-06농림16 14 16" xfId="5622"/>
    <cellStyle name="AeE­_Sheet1_41-06농림16 14 17" xfId="5623"/>
    <cellStyle name="ÅëÈ­_Sheet1_41-06농림16 14 17" xfId="5624"/>
    <cellStyle name="AeE­_Sheet1_41-06농림16 14 18" xfId="5625"/>
    <cellStyle name="ÅëÈ­_Sheet1_41-06농림16 14 18" xfId="5626"/>
    <cellStyle name="AeE­_Sheet1_41-06농림16 14 19" xfId="5627"/>
    <cellStyle name="ÅëÈ­_Sheet1_41-06농림16 14 19" xfId="5628"/>
    <cellStyle name="AeE­_Sheet1_41-06농림16 14 2" xfId="5629"/>
    <cellStyle name="ÅëÈ­_Sheet1_41-06농림16 14 2" xfId="5630"/>
    <cellStyle name="AeE­_Sheet1_41-06농림16 14 20" xfId="5631"/>
    <cellStyle name="ÅëÈ­_Sheet1_41-06농림16 14 20" xfId="5632"/>
    <cellStyle name="AeE­_Sheet1_41-06농림16 14 21" xfId="5633"/>
    <cellStyle name="ÅëÈ­_Sheet1_41-06농림16 14 21" xfId="5634"/>
    <cellStyle name="AeE­_Sheet1_41-06농림16 14 22" xfId="5635"/>
    <cellStyle name="ÅëÈ­_Sheet1_41-06농림16 14 22" xfId="5636"/>
    <cellStyle name="AeE­_Sheet1_41-06농림16 14 23" xfId="5645"/>
    <cellStyle name="ÅëÈ­_Sheet1_41-06농림16 14 23" xfId="5646"/>
    <cellStyle name="AeE­_Sheet1_41-06농림16 14 24" xfId="5647"/>
    <cellStyle name="ÅëÈ­_Sheet1_41-06농림16 14 24" xfId="5648"/>
    <cellStyle name="AeE­_Sheet1_41-06농림16 14 25" xfId="5650"/>
    <cellStyle name="ÅëÈ­_Sheet1_41-06농림16 14 25" xfId="5651"/>
    <cellStyle name="AeE­_Sheet1_41-06농림16 14 26" xfId="5652"/>
    <cellStyle name="ÅëÈ­_Sheet1_41-06농림16 14 26" xfId="5653"/>
    <cellStyle name="AeE­_Sheet1_41-06농림16 14 27" xfId="5654"/>
    <cellStyle name="ÅëÈ­_Sheet1_41-06농림16 14 27" xfId="5655"/>
    <cellStyle name="AeE­_Sheet1_41-06농림16 14 28" xfId="5656"/>
    <cellStyle name="ÅëÈ­_Sheet1_41-06농림16 14 28" xfId="5657"/>
    <cellStyle name="AeE­_Sheet1_41-06농림16 14 29" xfId="5658"/>
    <cellStyle name="ÅëÈ­_Sheet1_41-06농림16 14 29" xfId="5659"/>
    <cellStyle name="AeE­_Sheet1_41-06농림16 14 3" xfId="5660"/>
    <cellStyle name="ÅëÈ­_Sheet1_41-06농림16 14 3" xfId="5661"/>
    <cellStyle name="AeE­_Sheet1_41-06농림16 14 30" xfId="5662"/>
    <cellStyle name="ÅëÈ­_Sheet1_41-06농림16 14 30" xfId="5664"/>
    <cellStyle name="AeE­_Sheet1_41-06농림16 14 31" xfId="5665"/>
    <cellStyle name="ÅëÈ­_Sheet1_41-06농림16 14 31" xfId="5666"/>
    <cellStyle name="AeE­_Sheet1_41-06농림16 14 32" xfId="5667"/>
    <cellStyle name="ÅëÈ­_Sheet1_41-06농림16 14 32" xfId="5669"/>
    <cellStyle name="AeE­_Sheet1_41-06농림16 14 33" xfId="6831"/>
    <cellStyle name="ÅëÈ­_Sheet1_41-06농림16 14 33" xfId="5670"/>
    <cellStyle name="AeE­_Sheet1_41-06농림16 14 34" xfId="5671"/>
    <cellStyle name="ÅëÈ­_Sheet1_41-06농림16 14 34" xfId="5672"/>
    <cellStyle name="AeE­_Sheet1_41-06농림16 14 35" xfId="5675"/>
    <cellStyle name="ÅëÈ­_Sheet1_41-06농림16 14 35" xfId="5676"/>
    <cellStyle name="AeE­_Sheet1_41-06농림16 14 36" xfId="5678"/>
    <cellStyle name="ÅëÈ­_Sheet1_41-06농림16 14 36" xfId="5679"/>
    <cellStyle name="AeE­_Sheet1_41-06농림16 14 37" xfId="5680"/>
    <cellStyle name="ÅëÈ­_Sheet1_41-06농림16 14 37" xfId="5681"/>
    <cellStyle name="AeE­_Sheet1_41-06농림16 14 38" xfId="5682"/>
    <cellStyle name="ÅëÈ­_Sheet1_41-06농림16 14 38" xfId="5683"/>
    <cellStyle name="AeE­_Sheet1_41-06농림16 14 39" xfId="5685"/>
    <cellStyle name="ÅëÈ­_Sheet1_41-06농림16 14 39" xfId="5686"/>
    <cellStyle name="AeE­_Sheet1_41-06농림16 14 4" xfId="5687"/>
    <cellStyle name="ÅëÈ­_Sheet1_41-06농림16 14 4" xfId="5688"/>
    <cellStyle name="AeE­_Sheet1_41-06농림16 14 40" xfId="5690"/>
    <cellStyle name="ÅëÈ­_Sheet1_41-06농림16 14 40" xfId="6832"/>
    <cellStyle name="AeE­_Sheet1_41-06농림16 14 5" xfId="5691"/>
    <cellStyle name="ÅëÈ­_Sheet1_41-06농림16 14 5" xfId="5692"/>
    <cellStyle name="AeE­_Sheet1_41-06농림16 14 6" xfId="5693"/>
    <cellStyle name="ÅëÈ­_Sheet1_41-06농림16 14 6" xfId="5696"/>
    <cellStyle name="AeE­_Sheet1_41-06농림16 14 7" xfId="5697"/>
    <cellStyle name="ÅëÈ­_Sheet1_41-06농림16 14 7" xfId="5699"/>
    <cellStyle name="AeE­_Sheet1_41-06농림16 14 8" xfId="5700"/>
    <cellStyle name="ÅëÈ­_Sheet1_41-06농림16 14 8" xfId="5701"/>
    <cellStyle name="AeE­_Sheet1_41-06농림16 14 9" xfId="5702"/>
    <cellStyle name="ÅëÈ­_Sheet1_41-06농림16 14 9" xfId="5703"/>
    <cellStyle name="AeE­_Sheet1_41-06농림16 15" xfId="1693"/>
    <cellStyle name="ÅëÈ­_Sheet1_41-06농림16 15" xfId="1694"/>
    <cellStyle name="AeE­_Sheet1_41-06농림16 16" xfId="1695"/>
    <cellStyle name="ÅëÈ­_Sheet1_41-06농림16 16" xfId="1696"/>
    <cellStyle name="AeE­_Sheet1_41-06농림16 17" xfId="1697"/>
    <cellStyle name="ÅëÈ­_Sheet1_41-06농림16 17" xfId="1698"/>
    <cellStyle name="AeE­_Sheet1_41-06농림16 18" xfId="1699"/>
    <cellStyle name="ÅëÈ­_Sheet1_41-06농림16 18" xfId="1700"/>
    <cellStyle name="AeE­_Sheet1_41-06농림16 19" xfId="1701"/>
    <cellStyle name="ÅëÈ­_Sheet1_41-06농림16 19" xfId="1702"/>
    <cellStyle name="AeE­_Sheet1_41-06농림16 2" xfId="1703"/>
    <cellStyle name="ÅëÈ­_Sheet1_41-06농림16 2" xfId="1704"/>
    <cellStyle name="AeE­_Sheet1_41-06농림16 20" xfId="1705"/>
    <cellStyle name="ÅëÈ­_Sheet1_41-06농림16 20" xfId="1706"/>
    <cellStyle name="AeE­_Sheet1_41-06농림16 21" xfId="1707"/>
    <cellStyle name="ÅëÈ­_Sheet1_41-06농림16 21" xfId="1708"/>
    <cellStyle name="AeE­_Sheet1_41-06농림16 22" xfId="1709"/>
    <cellStyle name="ÅëÈ­_Sheet1_41-06농림16 22" xfId="1710"/>
    <cellStyle name="AeE­_Sheet1_41-06농림16 23" xfId="1711"/>
    <cellStyle name="ÅëÈ­_Sheet1_41-06농림16 23" xfId="1712"/>
    <cellStyle name="AeE­_Sheet1_41-06농림16 24" xfId="1713"/>
    <cellStyle name="ÅëÈ­_Sheet1_41-06농림16 24" xfId="1714"/>
    <cellStyle name="AeE­_Sheet1_41-06농림16 25" xfId="1715"/>
    <cellStyle name="ÅëÈ­_Sheet1_41-06농림16 25" xfId="1716"/>
    <cellStyle name="AeE­_Sheet1_41-06농림16 26" xfId="1717"/>
    <cellStyle name="ÅëÈ­_Sheet1_41-06농림16 26" xfId="1718"/>
    <cellStyle name="AeE­_Sheet1_41-06농림16 27" xfId="1719"/>
    <cellStyle name="ÅëÈ­_Sheet1_41-06농림16 27" xfId="1720"/>
    <cellStyle name="AeE­_Sheet1_41-06농림16 28" xfId="1721"/>
    <cellStyle name="ÅëÈ­_Sheet1_41-06농림16 28" xfId="1722"/>
    <cellStyle name="AeE­_Sheet1_41-06농림16 29" xfId="1723"/>
    <cellStyle name="ÅëÈ­_Sheet1_41-06농림16 29" xfId="1724"/>
    <cellStyle name="AeE­_Sheet1_41-06농림16 3" xfId="1725"/>
    <cellStyle name="ÅëÈ­_Sheet1_41-06농림16 3" xfId="1726"/>
    <cellStyle name="AeE­_Sheet1_41-06농림16 30" xfId="1727"/>
    <cellStyle name="ÅëÈ­_Sheet1_41-06농림16 30" xfId="1728"/>
    <cellStyle name="AeE­_Sheet1_41-06농림16 31" xfId="1729"/>
    <cellStyle name="ÅëÈ­_Sheet1_41-06농림16 31" xfId="1730"/>
    <cellStyle name="AeE­_Sheet1_41-06농림16 32" xfId="1731"/>
    <cellStyle name="ÅëÈ­_Sheet1_41-06농림16 32" xfId="1732"/>
    <cellStyle name="AeE­_Sheet1_41-06농림16 33" xfId="1733"/>
    <cellStyle name="ÅëÈ­_Sheet1_41-06농림16 33" xfId="1734"/>
    <cellStyle name="AeE­_Sheet1_41-06농림16 34" xfId="1735"/>
    <cellStyle name="ÅëÈ­_Sheet1_41-06농림16 34" xfId="1736"/>
    <cellStyle name="AeE­_Sheet1_41-06농림16 35" xfId="1737"/>
    <cellStyle name="ÅëÈ­_Sheet1_41-06농림16 35" xfId="1738"/>
    <cellStyle name="AeE­_Sheet1_41-06농림16 36" xfId="1739"/>
    <cellStyle name="ÅëÈ­_Sheet1_41-06농림16 36" xfId="1740"/>
    <cellStyle name="AeE­_Sheet1_41-06농림16 37" xfId="1741"/>
    <cellStyle name="ÅëÈ­_Sheet1_41-06농림16 37" xfId="1742"/>
    <cellStyle name="AeE­_Sheet1_41-06농림16 38" xfId="1743"/>
    <cellStyle name="ÅëÈ­_Sheet1_41-06농림16 38" xfId="1744"/>
    <cellStyle name="AeE­_Sheet1_41-06농림16 39" xfId="1745"/>
    <cellStyle name="ÅëÈ­_Sheet1_41-06농림16 39" xfId="1746"/>
    <cellStyle name="AeE­_Sheet1_41-06농림16 4" xfId="1747"/>
    <cellStyle name="ÅëÈ­_Sheet1_41-06농림16 4" xfId="1748"/>
    <cellStyle name="AeE­_Sheet1_41-06농림16 40" xfId="1749"/>
    <cellStyle name="ÅëÈ­_Sheet1_41-06농림16 40" xfId="1750"/>
    <cellStyle name="AeE­_Sheet1_41-06농림16 41" xfId="1751"/>
    <cellStyle name="ÅëÈ­_Sheet1_41-06농림16 41" xfId="1752"/>
    <cellStyle name="AeE­_Sheet1_41-06농림16 5" xfId="1753"/>
    <cellStyle name="ÅëÈ­_Sheet1_41-06농림16 5" xfId="1754"/>
    <cellStyle name="AeE­_Sheet1_41-06농림16 6" xfId="1755"/>
    <cellStyle name="ÅëÈ­_Sheet1_41-06농림16 6" xfId="1756"/>
    <cellStyle name="AeE­_Sheet1_41-06농림16 7" xfId="1757"/>
    <cellStyle name="ÅëÈ­_Sheet1_41-06농림16 7" xfId="1758"/>
    <cellStyle name="AeE­_Sheet1_41-06농림16 8" xfId="1759"/>
    <cellStyle name="ÅëÈ­_Sheet1_41-06농림16 8" xfId="1760"/>
    <cellStyle name="AeE­_Sheet1_41-06농림16 9" xfId="1761"/>
    <cellStyle name="ÅëÈ­_Sheet1_41-06농림16 9" xfId="1762"/>
    <cellStyle name="AeE­_Sheet1_41-06농림16_45-09 유통 금융 보험 및 기타서비스(97-109)" xfId="5131"/>
    <cellStyle name="ÅëÈ­_Sheet1_41-06농림16_45-09 유통 금융 보험 및 기타서비스(97-109)" xfId="5130"/>
    <cellStyle name="AeE­_Sheet1_41-06농림16_46-11 교통 관광 및 정보통신" xfId="5129"/>
    <cellStyle name="ÅëÈ­_Sheet1_41-06농림16_46-11 교통 관광 및 정보통신" xfId="5128"/>
    <cellStyle name="AeE­_Sheet1_41-06농림16_99 재가노인복지시설" xfId="5127"/>
    <cellStyle name="ÅëÈ­_Sheet1_41-06농림16_99 재가노인복지시설" xfId="5126"/>
    <cellStyle name="AeE­_Sheet1_41-06농림16_99 친환경농산물 인증현황" xfId="5125"/>
    <cellStyle name="ÅëÈ­_Sheet1_41-06농림16_99 친환경농산물 인증현황" xfId="5124"/>
    <cellStyle name="AeE­_Sheet1_41-06농림41" xfId="140"/>
    <cellStyle name="ÅëÈ­_Sheet1_41-06농림41" xfId="141"/>
    <cellStyle name="AeE­_Sheet1_41-06농림41 10" xfId="1763"/>
    <cellStyle name="ÅëÈ­_Sheet1_41-06농림41 10" xfId="1764"/>
    <cellStyle name="AeE­_Sheet1_41-06농림41 11" xfId="1765"/>
    <cellStyle name="ÅëÈ­_Sheet1_41-06농림41 11" xfId="1766"/>
    <cellStyle name="AeE­_Sheet1_41-06농림41 12" xfId="1767"/>
    <cellStyle name="ÅëÈ­_Sheet1_41-06농림41 12" xfId="1768"/>
    <cellStyle name="AeE­_Sheet1_41-06농림41 12 10" xfId="1769"/>
    <cellStyle name="ÅëÈ­_Sheet1_41-06농림41 13" xfId="1770"/>
    <cellStyle name="AeE­_Sheet1_41-06농림41 14" xfId="1771"/>
    <cellStyle name="ÅëÈ­_Sheet1_41-06농림41 14" xfId="1772"/>
    <cellStyle name="AeE­_Sheet1_41-06농림41 14 10" xfId="5704"/>
    <cellStyle name="ÅëÈ­_Sheet1_41-06농림41 14 10" xfId="5706"/>
    <cellStyle name="AeE­_Sheet1_41-06농림41 14 11" xfId="5707"/>
    <cellStyle name="ÅëÈ­_Sheet1_41-06농림41 14 11" xfId="5708"/>
    <cellStyle name="AeE­_Sheet1_41-06농림41 14 12" xfId="5709"/>
    <cellStyle name="ÅëÈ­_Sheet1_41-06농림41 14 12" xfId="5711"/>
    <cellStyle name="AeE­_Sheet1_41-06농림41 14 13" xfId="6833"/>
    <cellStyle name="ÅëÈ­_Sheet1_41-06농림41 14 13" xfId="5712"/>
    <cellStyle name="AeE­_Sheet1_41-06농림41 14 14" xfId="5713"/>
    <cellStyle name="ÅëÈ­_Sheet1_41-06농림41 14 14" xfId="5714"/>
    <cellStyle name="AeE­_Sheet1_41-06농림41 14 15" xfId="5717"/>
    <cellStyle name="ÅëÈ­_Sheet1_41-06농림41 14 15" xfId="5718"/>
    <cellStyle name="AeE­_Sheet1_41-06농림41 14 16" xfId="5720"/>
    <cellStyle name="ÅëÈ­_Sheet1_41-06농림41 14 16" xfId="5721"/>
    <cellStyle name="AeE­_Sheet1_41-06농림41 14 17" xfId="5722"/>
    <cellStyle name="ÅëÈ­_Sheet1_41-06농림41 14 17" xfId="5723"/>
    <cellStyle name="AeE­_Sheet1_41-06농림41 14 18" xfId="5724"/>
    <cellStyle name="ÅëÈ­_Sheet1_41-06농림41 14 18" xfId="5725"/>
    <cellStyle name="AeE­_Sheet1_41-06농림41 14 19" xfId="5727"/>
    <cellStyle name="ÅëÈ­_Sheet1_41-06농림41 14 19" xfId="5728"/>
    <cellStyle name="AeE­_Sheet1_41-06농림41 14 2" xfId="5729"/>
    <cellStyle name="ÅëÈ­_Sheet1_41-06농림41 14 2" xfId="5730"/>
    <cellStyle name="AeE­_Sheet1_41-06농림41 14 20" xfId="5732"/>
    <cellStyle name="ÅëÈ­_Sheet1_41-06농림41 14 20" xfId="6834"/>
    <cellStyle name="AeE­_Sheet1_41-06농림41 14 21" xfId="5733"/>
    <cellStyle name="ÅëÈ­_Sheet1_41-06농림41 14 21" xfId="5734"/>
    <cellStyle name="AeE­_Sheet1_41-06농림41 14 22" xfId="5737"/>
    <cellStyle name="ÅëÈ­_Sheet1_41-06농림41 14 22" xfId="5738"/>
    <cellStyle name="AeE­_Sheet1_41-06농림41 14 23" xfId="5740"/>
    <cellStyle name="ÅëÈ­_Sheet1_41-06농림41 14 23" xfId="5741"/>
    <cellStyle name="AeE­_Sheet1_41-06농림41 14 24" xfId="5742"/>
    <cellStyle name="ÅëÈ­_Sheet1_41-06농림41 14 24" xfId="5743"/>
    <cellStyle name="AeE­_Sheet1_41-06농림41 14 25" xfId="5747"/>
    <cellStyle name="ÅëÈ­_Sheet1_41-06농림41 14 25" xfId="5748"/>
    <cellStyle name="AeE­_Sheet1_41-06농림41 14 26" xfId="5749"/>
    <cellStyle name="ÅëÈ­_Sheet1_41-06농림41 14 26" xfId="5750"/>
    <cellStyle name="AeE­_Sheet1_41-06농림41 14 27" xfId="6835"/>
    <cellStyle name="ÅëÈ­_Sheet1_41-06농림41 14 27" xfId="9354"/>
    <cellStyle name="AeE­_Sheet1_41-06농림41 14 28" xfId="5752"/>
    <cellStyle name="ÅëÈ­_Sheet1_41-06농림41 14 28" xfId="5754"/>
    <cellStyle name="AeE­_Sheet1_41-06농림41 14 29" xfId="5757"/>
    <cellStyle name="ÅëÈ­_Sheet1_41-06농림41 14 29" xfId="9353"/>
    <cellStyle name="AeE­_Sheet1_41-06농림41 14 3" xfId="5758"/>
    <cellStyle name="ÅëÈ­_Sheet1_41-06농림41 14 3" xfId="5761"/>
    <cellStyle name="AeE­_Sheet1_41-06농림41 14 30" xfId="5762"/>
    <cellStyle name="ÅëÈ­_Sheet1_41-06농림41 14 30" xfId="9352"/>
    <cellStyle name="AeE­_Sheet1_41-06농림41 14 31" xfId="5763"/>
    <cellStyle name="ÅëÈ­_Sheet1_41-06농림41 14 31" xfId="5765"/>
    <cellStyle name="AeE­_Sheet1_41-06농림41 14 32" xfId="5767"/>
    <cellStyle name="ÅëÈ­_Sheet1_41-06농림41 14 32" xfId="9351"/>
    <cellStyle name="AeE­_Sheet1_41-06농림41 14 33" xfId="5768"/>
    <cellStyle name="ÅëÈ­_Sheet1_41-06농림41 14 33" xfId="5770"/>
    <cellStyle name="AeE­_Sheet1_41-06농림41 14 34" xfId="5772"/>
    <cellStyle name="ÅëÈ­_Sheet1_41-06농림41 14 34" xfId="9350"/>
    <cellStyle name="AeE­_Sheet1_41-06농림41 14 35" xfId="6836"/>
    <cellStyle name="ÅëÈ­_Sheet1_41-06농림41 14 35" xfId="5774"/>
    <cellStyle name="AeE­_Sheet1_41-06농림41 14 36" xfId="5775"/>
    <cellStyle name="ÅëÈ­_Sheet1_41-06농림41 14 36" xfId="9349"/>
    <cellStyle name="AeE­_Sheet1_41-06농림41 14 37" xfId="5778"/>
    <cellStyle name="ÅëÈ­_Sheet1_41-06농림41 14 37" xfId="5781"/>
    <cellStyle name="AeE­_Sheet1_41-06농림41 14 38" xfId="6584"/>
    <cellStyle name="ÅëÈ­_Sheet1_41-06농림41 14 38" xfId="6585"/>
    <cellStyle name="AeE­_Sheet1_41-06농림41 14 39" xfId="9348"/>
    <cellStyle name="ÅëÈ­_Sheet1_41-06농림41 14 39" xfId="9412"/>
    <cellStyle name="AeE­_Sheet1_41-06농림41 14 4" xfId="5782"/>
    <cellStyle name="ÅëÈ­_Sheet1_41-06농림41 14 4" xfId="5783"/>
    <cellStyle name="AeE­_Sheet1_41-06농림41 14 40" xfId="5788"/>
    <cellStyle name="ÅëÈ­_Sheet1_41-06농림41 14 40" xfId="9411"/>
    <cellStyle name="AeE­_Sheet1_41-06농림41 14 5" xfId="5793"/>
    <cellStyle name="ÅëÈ­_Sheet1_41-06농림41 14 5" xfId="6837"/>
    <cellStyle name="AeE­_Sheet1_41-06농림41 14 6" xfId="6591"/>
    <cellStyle name="ÅëÈ­_Sheet1_41-06농림41 14 6" xfId="5795"/>
    <cellStyle name="AeE­_Sheet1_41-06농림41 14 7" xfId="5796"/>
    <cellStyle name="ÅëÈ­_Sheet1_41-06농림41 14 7" xfId="5799"/>
    <cellStyle name="AeE­_Sheet1_41-06농림41 14 8" xfId="5800"/>
    <cellStyle name="ÅëÈ­_Sheet1_41-06농림41 14 8" xfId="5802"/>
    <cellStyle name="AeE­_Sheet1_41-06농림41 14 9" xfId="6593"/>
    <cellStyle name="ÅëÈ­_Sheet1_41-06농림41 14 9" xfId="9347"/>
    <cellStyle name="AeE­_Sheet1_41-06농림41 15" xfId="1773"/>
    <cellStyle name="ÅëÈ­_Sheet1_41-06농림41 15" xfId="1774"/>
    <cellStyle name="AeE­_Sheet1_41-06농림41 16" xfId="1775"/>
    <cellStyle name="ÅëÈ­_Sheet1_41-06농림41 16" xfId="1776"/>
    <cellStyle name="AeE­_Sheet1_41-06농림41 17" xfId="1777"/>
    <cellStyle name="ÅëÈ­_Sheet1_41-06농림41 17" xfId="1778"/>
    <cellStyle name="AeE­_Sheet1_41-06농림41 18" xfId="1779"/>
    <cellStyle name="ÅëÈ­_Sheet1_41-06농림41 18" xfId="1780"/>
    <cellStyle name="AeE­_Sheet1_41-06농림41 19" xfId="1781"/>
    <cellStyle name="ÅëÈ­_Sheet1_41-06농림41 19" xfId="1782"/>
    <cellStyle name="AeE­_Sheet1_41-06농림41 2" xfId="1783"/>
    <cellStyle name="ÅëÈ­_Sheet1_41-06농림41 2" xfId="1784"/>
    <cellStyle name="AeE­_Sheet1_41-06농림41 20" xfId="1785"/>
    <cellStyle name="ÅëÈ­_Sheet1_41-06농림41 20" xfId="1786"/>
    <cellStyle name="AeE­_Sheet1_41-06농림41 21" xfId="1787"/>
    <cellStyle name="ÅëÈ­_Sheet1_41-06농림41 21" xfId="1788"/>
    <cellStyle name="AeE­_Sheet1_41-06농림41 22" xfId="1789"/>
    <cellStyle name="ÅëÈ­_Sheet1_41-06농림41 22" xfId="1790"/>
    <cellStyle name="AeE­_Sheet1_41-06농림41 23" xfId="1791"/>
    <cellStyle name="ÅëÈ­_Sheet1_41-06농림41 23" xfId="1792"/>
    <cellStyle name="AeE­_Sheet1_41-06농림41 24" xfId="1793"/>
    <cellStyle name="ÅëÈ­_Sheet1_41-06농림41 24" xfId="1794"/>
    <cellStyle name="AeE­_Sheet1_41-06농림41 25" xfId="1795"/>
    <cellStyle name="ÅëÈ­_Sheet1_41-06농림41 25" xfId="1796"/>
    <cellStyle name="AeE­_Sheet1_41-06농림41 26" xfId="1797"/>
    <cellStyle name="ÅëÈ­_Sheet1_41-06농림41 26" xfId="1798"/>
    <cellStyle name="AeE­_Sheet1_41-06농림41 27" xfId="1799"/>
    <cellStyle name="ÅëÈ­_Sheet1_41-06농림41 27" xfId="1800"/>
    <cellStyle name="AeE­_Sheet1_41-06농림41 28" xfId="1801"/>
    <cellStyle name="ÅëÈ­_Sheet1_41-06농림41 28" xfId="1802"/>
    <cellStyle name="AeE­_Sheet1_41-06농림41 29" xfId="1803"/>
    <cellStyle name="ÅëÈ­_Sheet1_41-06농림41 29" xfId="1804"/>
    <cellStyle name="AeE­_Sheet1_41-06농림41 3" xfId="1805"/>
    <cellStyle name="ÅëÈ­_Sheet1_41-06농림41 3" xfId="1806"/>
    <cellStyle name="AeE­_Sheet1_41-06농림41 30" xfId="1807"/>
    <cellStyle name="ÅëÈ­_Sheet1_41-06농림41 30" xfId="1808"/>
    <cellStyle name="AeE­_Sheet1_41-06농림41 31" xfId="1809"/>
    <cellStyle name="ÅëÈ­_Sheet1_41-06농림41 31" xfId="1810"/>
    <cellStyle name="AeE­_Sheet1_41-06농림41 32" xfId="1811"/>
    <cellStyle name="ÅëÈ­_Sheet1_41-06농림41 32" xfId="1812"/>
    <cellStyle name="AeE­_Sheet1_41-06농림41 33" xfId="1813"/>
    <cellStyle name="ÅëÈ­_Sheet1_41-06농림41 33" xfId="1814"/>
    <cellStyle name="AeE­_Sheet1_41-06농림41 34" xfId="1815"/>
    <cellStyle name="ÅëÈ­_Sheet1_41-06농림41 34" xfId="1816"/>
    <cellStyle name="AeE­_Sheet1_41-06농림41 35" xfId="1817"/>
    <cellStyle name="ÅëÈ­_Sheet1_41-06농림41 35" xfId="1818"/>
    <cellStyle name="AeE­_Sheet1_41-06농림41 36" xfId="1819"/>
    <cellStyle name="ÅëÈ­_Sheet1_41-06농림41 36" xfId="1820"/>
    <cellStyle name="AeE­_Sheet1_41-06농림41 37" xfId="1821"/>
    <cellStyle name="ÅëÈ­_Sheet1_41-06농림41 37" xfId="1822"/>
    <cellStyle name="AeE­_Sheet1_41-06농림41 38" xfId="1823"/>
    <cellStyle name="ÅëÈ­_Sheet1_41-06농림41 38" xfId="1824"/>
    <cellStyle name="AeE­_Sheet1_41-06농림41 39" xfId="1825"/>
    <cellStyle name="ÅëÈ­_Sheet1_41-06농림41 39" xfId="1826"/>
    <cellStyle name="AeE­_Sheet1_41-06농림41 4" xfId="1827"/>
    <cellStyle name="ÅëÈ­_Sheet1_41-06농림41 4" xfId="1828"/>
    <cellStyle name="AeE­_Sheet1_41-06농림41 40" xfId="1829"/>
    <cellStyle name="ÅëÈ­_Sheet1_41-06농림41 40" xfId="1830"/>
    <cellStyle name="AeE­_Sheet1_41-06농림41 41" xfId="1831"/>
    <cellStyle name="ÅëÈ­_Sheet1_41-06농림41 41" xfId="1832"/>
    <cellStyle name="AeE­_Sheet1_41-06농림41 5" xfId="1833"/>
    <cellStyle name="ÅëÈ­_Sheet1_41-06농림41 5" xfId="1834"/>
    <cellStyle name="AeE­_Sheet1_41-06농림41 6" xfId="1835"/>
    <cellStyle name="ÅëÈ­_Sheet1_41-06농림41 6" xfId="1836"/>
    <cellStyle name="AeE­_Sheet1_41-06농림41 7" xfId="1837"/>
    <cellStyle name="ÅëÈ­_Sheet1_41-06농림41 7" xfId="1838"/>
    <cellStyle name="AeE­_Sheet1_41-06농림41 8" xfId="1839"/>
    <cellStyle name="ÅëÈ­_Sheet1_41-06농림41 8" xfId="1840"/>
    <cellStyle name="AeE­_Sheet1_41-06농림41 9" xfId="1841"/>
    <cellStyle name="ÅëÈ­_Sheet1_41-06농림41 9" xfId="1842"/>
    <cellStyle name="AeE­_Sheet1_45-09 유통 금융 보험 및 기타서비스(97-109)" xfId="5123"/>
    <cellStyle name="ÅëÈ­_Sheet1_45-09 유통 금융 보험 및 기타서비스(97-109)" xfId="5122"/>
    <cellStyle name="AeE­_Sheet1_46-11 교통 관광 및 정보통신" xfId="5121"/>
    <cellStyle name="ÅëÈ­_Sheet1_46-11 교통 관광 및 정보통신" xfId="5120"/>
    <cellStyle name="AeE­_Sheet1_99 재가노인복지시설" xfId="5119"/>
    <cellStyle name="ÅëÈ­_Sheet1_99 재가노인복지시설" xfId="5118"/>
    <cellStyle name="AeE­_Sheet1_99 친환경농산물 인증현황" xfId="5117"/>
    <cellStyle name="ÅëÈ­_Sheet1_99 친환경농산물 인증현황" xfId="5116"/>
    <cellStyle name="AeE¡ⓒ [0]_INQUIRY ￠?￥i¨u¡AAⓒ￢Aⓒª " xfId="142"/>
    <cellStyle name="AeE¡ⓒ_INQUIRY ￠?￥i¨u¡AAⓒ￢Aⓒª " xfId="143"/>
    <cellStyle name="ALIGNMENT" xfId="1843"/>
    <cellStyle name="AÞ¸¶ [0]_ 2ÆAAþº° " xfId="10181"/>
    <cellStyle name="ÄÞ¸¶ [0]_¼ÕÀÍ¿¹»ê" xfId="144"/>
    <cellStyle name="AÞ¸¶ [0]_¼OAI¿¹≫e" xfId="145"/>
    <cellStyle name="ÄÞ¸¶ [0]_ÀÎ°Çºñ,¿ÜÁÖºñ" xfId="146"/>
    <cellStyle name="AÞ¸¶ [0]_AI°Cºn,μμ±Þºn" xfId="147"/>
    <cellStyle name="ÄÞ¸¶ [0]_INQUIRY ¿µ¾÷ÃßÁø " xfId="5115"/>
    <cellStyle name="AÞ¸¶ [0]_INQUIRY ¿μ¾÷AßAø " xfId="5114"/>
    <cellStyle name="ÄÞ¸¶ [0]_laroux" xfId="148"/>
    <cellStyle name="AÞ¸¶ [0]_laroux_1" xfId="149"/>
    <cellStyle name="ÄÞ¸¶ [0]_laroux_1" xfId="150"/>
    <cellStyle name="AÞ¸¶ [0]_laroux_1 10" xfId="1844"/>
    <cellStyle name="ÄÞ¸¶ [0]_laroux_1 10" xfId="1845"/>
    <cellStyle name="AÞ¸¶ [0]_laroux_1 11" xfId="1846"/>
    <cellStyle name="ÄÞ¸¶ [0]_laroux_1 11" xfId="1847"/>
    <cellStyle name="AÞ¸¶ [0]_laroux_1 12" xfId="1848"/>
    <cellStyle name="ÄÞ¸¶ [0]_laroux_1 12" xfId="1849"/>
    <cellStyle name="AÞ¸¶ [0]_laroux_1 12 10" xfId="1850"/>
    <cellStyle name="ÄÞ¸¶ [0]_laroux_1 13" xfId="1851"/>
    <cellStyle name="AÞ¸¶ [0]_laroux_1 14" xfId="1852"/>
    <cellStyle name="ÄÞ¸¶ [0]_laroux_1 14" xfId="1853"/>
    <cellStyle name="AÞ¸¶ [0]_laroux_1 14 10" xfId="9410"/>
    <cellStyle name="ÄÞ¸¶ [0]_laroux_1 14 10" xfId="5803"/>
    <cellStyle name="AÞ¸¶ [0]_laroux_1 14 11" xfId="5804"/>
    <cellStyle name="ÄÞ¸¶ [0]_laroux_1 14 11" xfId="5809"/>
    <cellStyle name="AÞ¸¶ [0]_laroux_1 14 12" xfId="9409"/>
    <cellStyle name="ÄÞ¸¶ [0]_laroux_1 14 12" xfId="5813"/>
    <cellStyle name="AÞ¸¶ [0]_laroux_1 14 13" xfId="5814"/>
    <cellStyle name="ÄÞ¸¶ [0]_laroux_1 14 13" xfId="6599"/>
    <cellStyle name="AÞ¸¶ [0]_laroux_1 14 14" xfId="5816"/>
    <cellStyle name="ÄÞ¸¶ [0]_laroux_1 14 14" xfId="5817"/>
    <cellStyle name="AÞ¸¶ [0]_laroux_1 14 15" xfId="5818"/>
    <cellStyle name="ÄÞ¸¶ [0]_laroux_1 14 15" xfId="5819"/>
    <cellStyle name="AÞ¸¶ [0]_laroux_1 14 16" xfId="5820"/>
    <cellStyle name="ÄÞ¸¶ [0]_laroux_1 14 16" xfId="6601"/>
    <cellStyle name="AÞ¸¶ [0]_laroux_1 14 17" xfId="9346"/>
    <cellStyle name="ÄÞ¸¶ [0]_laroux_1 14 17" xfId="9408"/>
    <cellStyle name="AÞ¸¶ [0]_laroux_1 14 18" xfId="5821"/>
    <cellStyle name="ÄÞ¸¶ [0]_laroux_1 14 18" xfId="5822"/>
    <cellStyle name="AÞ¸¶ [0]_laroux_1 14 19" xfId="6838"/>
    <cellStyle name="ÄÞ¸¶ [0]_laroux_1 14 19" xfId="9407"/>
    <cellStyle name="AÞ¸¶ [0]_laroux_1 14 2" xfId="5830"/>
    <cellStyle name="ÄÞ¸¶ [0]_laroux_1 14 2" xfId="5833"/>
    <cellStyle name="AÞ¸¶ [0]_laroux_1 14 20" xfId="6608"/>
    <cellStyle name="ÄÞ¸¶ [0]_laroux_1 14 20" xfId="5836"/>
    <cellStyle name="AÞ¸¶ [0]_laroux_1 14 21" xfId="5837"/>
    <cellStyle name="ÄÞ¸¶ [0]_laroux_1 14 21" xfId="5838"/>
    <cellStyle name="AÞ¸¶ [0]_laroux_1 14 22" xfId="5839"/>
    <cellStyle name="ÄÞ¸¶ [0]_laroux_1 14 22" xfId="5840"/>
    <cellStyle name="AÞ¸¶ [0]_laroux_1 14 23" xfId="6610"/>
    <cellStyle name="ÄÞ¸¶ [0]_laroux_1 14 23" xfId="9345"/>
    <cellStyle name="AÞ¸¶ [0]_laroux_1 14 24" xfId="9406"/>
    <cellStyle name="ÄÞ¸¶ [0]_laroux_1 14 24" xfId="5841"/>
    <cellStyle name="AÞ¸¶ [0]_laroux_1 14 25" xfId="5842"/>
    <cellStyle name="ÄÞ¸¶ [0]_laroux_1 14 25" xfId="5846"/>
    <cellStyle name="AÞ¸¶ [0]_laroux_1 14 26" xfId="9405"/>
    <cellStyle name="ÄÞ¸¶ [0]_laroux_1 14 26" xfId="5851"/>
    <cellStyle name="AÞ¸¶ [0]_laroux_1 14 27" xfId="5852"/>
    <cellStyle name="ÄÞ¸¶ [0]_laroux_1 14 27" xfId="6615"/>
    <cellStyle name="AÞ¸¶ [0]_laroux_1 14 28" xfId="5855"/>
    <cellStyle name="ÄÞ¸¶ [0]_laroux_1 14 28" xfId="6839"/>
    <cellStyle name="AÞ¸¶ [0]_laroux_1 14 29" xfId="5856"/>
    <cellStyle name="ÄÞ¸¶ [0]_laroux_1 14 29" xfId="5857"/>
    <cellStyle name="AÞ¸¶ [0]_laroux_1 14 3" xfId="5858"/>
    <cellStyle name="ÄÞ¸¶ [0]_laroux_1 14 3" xfId="6618"/>
    <cellStyle name="AÞ¸¶ [0]_laroux_1 14 30" xfId="9344"/>
    <cellStyle name="ÄÞ¸¶ [0]_laroux_1 14 30" xfId="9404"/>
    <cellStyle name="AÞ¸¶ [0]_laroux_1 14 31" xfId="5861"/>
    <cellStyle name="ÄÞ¸¶ [0]_laroux_1 14 31" xfId="5862"/>
    <cellStyle name="AÞ¸¶ [0]_laroux_1 14 32" xfId="5867"/>
    <cellStyle name="ÄÞ¸¶ [0]_laroux_1 14 32" xfId="9403"/>
    <cellStyle name="AÞ¸¶ [0]_laroux_1 14 33" xfId="5871"/>
    <cellStyle name="ÄÞ¸¶ [0]_laroux_1 14 33" xfId="5872"/>
    <cellStyle name="AÞ¸¶ [0]_laroux_1 14 34" xfId="6625"/>
    <cellStyle name="ÄÞ¸¶ [0]_laroux_1 14 34" xfId="5874"/>
    <cellStyle name="AÞ¸¶ [0]_laroux_1 14 35" xfId="5876"/>
    <cellStyle name="ÄÞ¸¶ [0]_laroux_1 14 35" xfId="5877"/>
    <cellStyle name="AÞ¸¶ [0]_laroux_1 14 36" xfId="5878"/>
    <cellStyle name="ÄÞ¸¶ [0]_laroux_1 14 36" xfId="5879"/>
    <cellStyle name="AÞ¸¶ [0]_laroux_1 14 37" xfId="6628"/>
    <cellStyle name="ÄÞ¸¶ [0]_laroux_1 14 37" xfId="9343"/>
    <cellStyle name="AÞ¸¶ [0]_laroux_1 14 38" xfId="9402"/>
    <cellStyle name="ÄÞ¸¶ [0]_laroux_1 14 38" xfId="5880"/>
    <cellStyle name="AÞ¸¶ [0]_laroux_1 14 39" xfId="5881"/>
    <cellStyle name="ÄÞ¸¶ [0]_laroux_1 14 39" xfId="5885"/>
    <cellStyle name="AÞ¸¶ [0]_laroux_1 14 4" xfId="9401"/>
    <cellStyle name="ÄÞ¸¶ [0]_laroux_1 14 4" xfId="5894"/>
    <cellStyle name="AÞ¸¶ [0]_laroux_1 14 40" xfId="5895"/>
    <cellStyle name="ÄÞ¸¶ [0]_laroux_1 14 40" xfId="6634"/>
    <cellStyle name="AÞ¸¶ [0]_laroux_1 14 5" xfId="5897"/>
    <cellStyle name="ÄÞ¸¶ [0]_laroux_1 14 5" xfId="5902"/>
    <cellStyle name="AÞ¸¶ [0]_laroux_1 14 6" xfId="5903"/>
    <cellStyle name="ÄÞ¸¶ [0]_laroux_1 14 6" xfId="5904"/>
    <cellStyle name="AÞ¸¶ [0]_laroux_1 14 7" xfId="5905"/>
    <cellStyle name="ÄÞ¸¶ [0]_laroux_1 14 7" xfId="6636"/>
    <cellStyle name="AÞ¸¶ [0]_laroux_1 14 8" xfId="5906"/>
    <cellStyle name="ÄÞ¸¶ [0]_laroux_1 14 8" xfId="9342"/>
    <cellStyle name="AÞ¸¶ [0]_laroux_1 14 9" xfId="5907"/>
    <cellStyle name="ÄÞ¸¶ [0]_laroux_1 14 9" xfId="5909"/>
    <cellStyle name="AÞ¸¶ [0]_laroux_1 15" xfId="1854"/>
    <cellStyle name="ÄÞ¸¶ [0]_laroux_1 15" xfId="1855"/>
    <cellStyle name="AÞ¸¶ [0]_laroux_1 16" xfId="1856"/>
    <cellStyle name="ÄÞ¸¶ [0]_laroux_1 16" xfId="1857"/>
    <cellStyle name="AÞ¸¶ [0]_laroux_1 17" xfId="1858"/>
    <cellStyle name="ÄÞ¸¶ [0]_laroux_1 17" xfId="1859"/>
    <cellStyle name="AÞ¸¶ [0]_laroux_1 18" xfId="1860"/>
    <cellStyle name="ÄÞ¸¶ [0]_laroux_1 18" xfId="1861"/>
    <cellStyle name="AÞ¸¶ [0]_laroux_1 19" xfId="1862"/>
    <cellStyle name="ÄÞ¸¶ [0]_laroux_1 19" xfId="1863"/>
    <cellStyle name="AÞ¸¶ [0]_laroux_1 2" xfId="1864"/>
    <cellStyle name="ÄÞ¸¶ [0]_laroux_1 2" xfId="1865"/>
    <cellStyle name="AÞ¸¶ [0]_laroux_1 20" xfId="1866"/>
    <cellStyle name="ÄÞ¸¶ [0]_laroux_1 20" xfId="1867"/>
    <cellStyle name="AÞ¸¶ [0]_laroux_1 21" xfId="1868"/>
    <cellStyle name="ÄÞ¸¶ [0]_laroux_1 21" xfId="1869"/>
    <cellStyle name="AÞ¸¶ [0]_laroux_1 22" xfId="1870"/>
    <cellStyle name="ÄÞ¸¶ [0]_laroux_1 22" xfId="1871"/>
    <cellStyle name="AÞ¸¶ [0]_laroux_1 23" xfId="1872"/>
    <cellStyle name="ÄÞ¸¶ [0]_laroux_1 23" xfId="1873"/>
    <cellStyle name="AÞ¸¶ [0]_laroux_1 24" xfId="1874"/>
    <cellStyle name="ÄÞ¸¶ [0]_laroux_1 24" xfId="1875"/>
    <cellStyle name="AÞ¸¶ [0]_laroux_1 25" xfId="1876"/>
    <cellStyle name="ÄÞ¸¶ [0]_laroux_1 25" xfId="1877"/>
    <cellStyle name="AÞ¸¶ [0]_laroux_1 26" xfId="1878"/>
    <cellStyle name="ÄÞ¸¶ [0]_laroux_1 26" xfId="1879"/>
    <cellStyle name="AÞ¸¶ [0]_laroux_1 27" xfId="1880"/>
    <cellStyle name="ÄÞ¸¶ [0]_laroux_1 27" xfId="1881"/>
    <cellStyle name="AÞ¸¶ [0]_laroux_1 28" xfId="1882"/>
    <cellStyle name="ÄÞ¸¶ [0]_laroux_1 28" xfId="1883"/>
    <cellStyle name="AÞ¸¶ [0]_laroux_1 29" xfId="1884"/>
    <cellStyle name="ÄÞ¸¶ [0]_laroux_1 29" xfId="1885"/>
    <cellStyle name="AÞ¸¶ [0]_laroux_1 3" xfId="1886"/>
    <cellStyle name="ÄÞ¸¶ [0]_laroux_1 3" xfId="1887"/>
    <cellStyle name="AÞ¸¶ [0]_laroux_1 30" xfId="1888"/>
    <cellStyle name="ÄÞ¸¶ [0]_laroux_1 30" xfId="1889"/>
    <cellStyle name="AÞ¸¶ [0]_laroux_1 31" xfId="1890"/>
    <cellStyle name="ÄÞ¸¶ [0]_laroux_1 31" xfId="1891"/>
    <cellStyle name="AÞ¸¶ [0]_laroux_1 32" xfId="1892"/>
    <cellStyle name="ÄÞ¸¶ [0]_laroux_1 32" xfId="1893"/>
    <cellStyle name="AÞ¸¶ [0]_laroux_1 33" xfId="1894"/>
    <cellStyle name="ÄÞ¸¶ [0]_laroux_1 33" xfId="1895"/>
    <cellStyle name="AÞ¸¶ [0]_laroux_1 34" xfId="1896"/>
    <cellStyle name="ÄÞ¸¶ [0]_laroux_1 34" xfId="1897"/>
    <cellStyle name="AÞ¸¶ [0]_laroux_1 35" xfId="1898"/>
    <cellStyle name="ÄÞ¸¶ [0]_laroux_1 35" xfId="1899"/>
    <cellStyle name="AÞ¸¶ [0]_laroux_1 36" xfId="1900"/>
    <cellStyle name="ÄÞ¸¶ [0]_laroux_1 36" xfId="1901"/>
    <cellStyle name="AÞ¸¶ [0]_laroux_1 37" xfId="1902"/>
    <cellStyle name="ÄÞ¸¶ [0]_laroux_1 37" xfId="1903"/>
    <cellStyle name="AÞ¸¶ [0]_laroux_1 38" xfId="1904"/>
    <cellStyle name="ÄÞ¸¶ [0]_laroux_1 38" xfId="1905"/>
    <cellStyle name="AÞ¸¶ [0]_laroux_1 39" xfId="1906"/>
    <cellStyle name="ÄÞ¸¶ [0]_laroux_1 39" xfId="1907"/>
    <cellStyle name="AÞ¸¶ [0]_laroux_1 4" xfId="1908"/>
    <cellStyle name="ÄÞ¸¶ [0]_laroux_1 4" xfId="1909"/>
    <cellStyle name="AÞ¸¶ [0]_laroux_1 40" xfId="1910"/>
    <cellStyle name="ÄÞ¸¶ [0]_laroux_1 40" xfId="1911"/>
    <cellStyle name="AÞ¸¶ [0]_laroux_1 41" xfId="1912"/>
    <cellStyle name="ÄÞ¸¶ [0]_laroux_1 41" xfId="1913"/>
    <cellStyle name="AÞ¸¶ [0]_laroux_1 5" xfId="1914"/>
    <cellStyle name="ÄÞ¸¶ [0]_laroux_1 5" xfId="1915"/>
    <cellStyle name="AÞ¸¶ [0]_laroux_1 6" xfId="1916"/>
    <cellStyle name="ÄÞ¸¶ [0]_laroux_1 6" xfId="1917"/>
    <cellStyle name="AÞ¸¶ [0]_laroux_1 7" xfId="1918"/>
    <cellStyle name="ÄÞ¸¶ [0]_laroux_1 7" xfId="1919"/>
    <cellStyle name="AÞ¸¶ [0]_laroux_1 8" xfId="1920"/>
    <cellStyle name="ÄÞ¸¶ [0]_laroux_1 8" xfId="1921"/>
    <cellStyle name="AÞ¸¶ [0]_laroux_1 9" xfId="1922"/>
    <cellStyle name="ÄÞ¸¶ [0]_laroux_1 9" xfId="1923"/>
    <cellStyle name="AÞ¸¶ [0]_Sheet1" xfId="151"/>
    <cellStyle name="ÄÞ¸¶ [0]_Sheet1" xfId="152"/>
    <cellStyle name="AÞ¸¶ [0]_Sheet1 10" xfId="1924"/>
    <cellStyle name="ÄÞ¸¶ [0]_Sheet1 10" xfId="1925"/>
    <cellStyle name="AÞ¸¶ [0]_Sheet1 11" xfId="1926"/>
    <cellStyle name="ÄÞ¸¶ [0]_Sheet1 11" xfId="1927"/>
    <cellStyle name="AÞ¸¶ [0]_Sheet1 12" xfId="1928"/>
    <cellStyle name="ÄÞ¸¶ [0]_Sheet1 12" xfId="1929"/>
    <cellStyle name="AÞ¸¶ [0]_Sheet1 12 10" xfId="1930"/>
    <cellStyle name="ÄÞ¸¶ [0]_Sheet1 13" xfId="1931"/>
    <cellStyle name="AÞ¸¶ [0]_Sheet1 14" xfId="1932"/>
    <cellStyle name="ÄÞ¸¶ [0]_Sheet1 14" xfId="1933"/>
    <cellStyle name="AÞ¸¶ [0]_Sheet1 14 10" xfId="5910"/>
    <cellStyle name="ÄÞ¸¶ [0]_Sheet1 14 10" xfId="9341"/>
    <cellStyle name="AÞ¸¶ [0]_Sheet1 14 11" xfId="5911"/>
    <cellStyle name="ÄÞ¸¶ [0]_Sheet1 14 11" xfId="5913"/>
    <cellStyle name="AÞ¸¶ [0]_Sheet1 14 12" xfId="5914"/>
    <cellStyle name="ÄÞ¸¶ [0]_Sheet1 14 12" xfId="9340"/>
    <cellStyle name="AÞ¸¶ [0]_Sheet1 14 13" xfId="5915"/>
    <cellStyle name="ÄÞ¸¶ [0]_Sheet1 14 13" xfId="5917"/>
    <cellStyle name="AÞ¸¶ [0]_Sheet1 14 14" xfId="5918"/>
    <cellStyle name="ÄÞ¸¶ [0]_Sheet1 14 14" xfId="9339"/>
    <cellStyle name="AÞ¸¶ [0]_Sheet1 14 15" xfId="6840"/>
    <cellStyle name="ÄÞ¸¶ [0]_Sheet1 14 15" xfId="5920"/>
    <cellStyle name="AÞ¸¶ [0]_Sheet1 14 16" xfId="5921"/>
    <cellStyle name="ÄÞ¸¶ [0]_Sheet1 14 16" xfId="9338"/>
    <cellStyle name="AÞ¸¶ [0]_Sheet1 14 17" xfId="5922"/>
    <cellStyle name="ÄÞ¸¶ [0]_Sheet1 14 17" xfId="5924"/>
    <cellStyle name="AÞ¸¶ [0]_Sheet1 14 18" xfId="5925"/>
    <cellStyle name="ÄÞ¸¶ [0]_Sheet1 14 18" xfId="9337"/>
    <cellStyle name="AÞ¸¶ [0]_Sheet1 14 19" xfId="5926"/>
    <cellStyle name="ÄÞ¸¶ [0]_Sheet1 14 19" xfId="5929"/>
    <cellStyle name="AÞ¸¶ [0]_Sheet1 14 2" xfId="9336"/>
    <cellStyle name="ÄÞ¸¶ [0]_Sheet1 14 2" xfId="9400"/>
    <cellStyle name="AÞ¸¶ [0]_Sheet1 14 20" xfId="5930"/>
    <cellStyle name="ÄÞ¸¶ [0]_Sheet1 14 20" xfId="5931"/>
    <cellStyle name="AÞ¸¶ [0]_Sheet1 14 21" xfId="5934"/>
    <cellStyle name="ÄÞ¸¶ [0]_Sheet1 14 21" xfId="5943"/>
    <cellStyle name="AÞ¸¶ [0]_Sheet1 14 22" xfId="9399"/>
    <cellStyle name="ÄÞ¸¶ [0]_Sheet1 14 22" xfId="5944"/>
    <cellStyle name="AÞ¸¶ [0]_Sheet1 14 23" xfId="5945"/>
    <cellStyle name="ÄÞ¸¶ [0]_Sheet1 14 23" xfId="5947"/>
    <cellStyle name="AÞ¸¶ [0]_Sheet1 14 24" xfId="5948"/>
    <cellStyle name="ÄÞ¸¶ [0]_Sheet1 14 24" xfId="9398"/>
    <cellStyle name="AÞ¸¶ [0]_Sheet1 14 25" xfId="5949"/>
    <cellStyle name="ÄÞ¸¶ [0]_Sheet1 14 25" xfId="5950"/>
    <cellStyle name="AÞ¸¶ [0]_Sheet1 14 26" xfId="5952"/>
    <cellStyle name="ÄÞ¸¶ [0]_Sheet1 14 26" xfId="5953"/>
    <cellStyle name="AÞ¸¶ [0]_Sheet1 14 27" xfId="5954"/>
    <cellStyle name="ÄÞ¸¶ [0]_Sheet1 14 27" xfId="5955"/>
    <cellStyle name="AÞ¸¶ [0]_Sheet1 14 28" xfId="6642"/>
    <cellStyle name="ÄÞ¸¶ [0]_Sheet1 14 28" xfId="6842"/>
    <cellStyle name="AÞ¸¶ [0]_Sheet1 14 29" xfId="9334"/>
    <cellStyle name="ÄÞ¸¶ [0]_Sheet1 14 29" xfId="5958"/>
    <cellStyle name="AÞ¸¶ [0]_Sheet1 14 3" xfId="5959"/>
    <cellStyle name="ÄÞ¸¶ [0]_Sheet1 14 3" xfId="5960"/>
    <cellStyle name="AÞ¸¶ [0]_Sheet1 14 30" xfId="5964"/>
    <cellStyle name="ÄÞ¸¶ [0]_Sheet1 14 30" xfId="6646"/>
    <cellStyle name="AÞ¸¶ [0]_Sheet1 14 31" xfId="9333"/>
    <cellStyle name="ÄÞ¸¶ [0]_Sheet1 14 31" xfId="9332"/>
    <cellStyle name="AÞ¸¶ [0]_Sheet1 14 32" xfId="9397"/>
    <cellStyle name="ÄÞ¸¶ [0]_Sheet1 14 32" xfId="5966"/>
    <cellStyle name="AÞ¸¶ [0]_Sheet1 14 33" xfId="5967"/>
    <cellStyle name="ÄÞ¸¶ [0]_Sheet1 14 33" xfId="5970"/>
    <cellStyle name="AÞ¸¶ [0]_Sheet1 14 34" xfId="5978"/>
    <cellStyle name="ÄÞ¸¶ [0]_Sheet1 14 34" xfId="9396"/>
    <cellStyle name="AÞ¸¶ [0]_Sheet1 14 35" xfId="6843"/>
    <cellStyle name="ÄÞ¸¶ [0]_Sheet1 14 35" xfId="5979"/>
    <cellStyle name="AÞ¸¶ [0]_Sheet1 14 36" xfId="5981"/>
    <cellStyle name="ÄÞ¸¶ [0]_Sheet1 14 36" xfId="5984"/>
    <cellStyle name="AÞ¸¶ [0]_Sheet1 14 37" xfId="9395"/>
    <cellStyle name="ÄÞ¸¶ [0]_Sheet1 14 37" xfId="5985"/>
    <cellStyle name="AÞ¸¶ [0]_Sheet1 14 38" xfId="5987"/>
    <cellStyle name="ÄÞ¸¶ [0]_Sheet1 14 38" xfId="5988"/>
    <cellStyle name="AÞ¸¶ [0]_Sheet1 14 39" xfId="5989"/>
    <cellStyle name="ÄÞ¸¶ [0]_Sheet1 14 39" xfId="5990"/>
    <cellStyle name="AÞ¸¶ [0]_Sheet1 14 4" xfId="5991"/>
    <cellStyle name="ÄÞ¸¶ [0]_Sheet1 14 4" xfId="6655"/>
    <cellStyle name="AÞ¸¶ [0]_Sheet1 14 40" xfId="5993"/>
    <cellStyle name="ÄÞ¸¶ [0]_Sheet1 14 40" xfId="9330"/>
    <cellStyle name="AÞ¸¶ [0]_Sheet1 14 5" xfId="5994"/>
    <cellStyle name="ÄÞ¸¶ [0]_Sheet1 14 5" xfId="5995"/>
    <cellStyle name="AÞ¸¶ [0]_Sheet1 14 6" xfId="5996"/>
    <cellStyle name="ÄÞ¸¶ [0]_Sheet1 14 6" xfId="5998"/>
    <cellStyle name="AÞ¸¶ [0]_Sheet1 14 7" xfId="6657"/>
    <cellStyle name="ÄÞ¸¶ [0]_Sheet1 14 7" xfId="9329"/>
    <cellStyle name="AÞ¸¶ [0]_Sheet1 14 8" xfId="9328"/>
    <cellStyle name="ÄÞ¸¶ [0]_Sheet1 14 8" xfId="9394"/>
    <cellStyle name="AÞ¸¶ [0]_Sheet1 14 9" xfId="6001"/>
    <cellStyle name="ÄÞ¸¶ [0]_Sheet1 14 9" xfId="6002"/>
    <cellStyle name="AÞ¸¶ [0]_Sheet1 15" xfId="1934"/>
    <cellStyle name="ÄÞ¸¶ [0]_Sheet1 15" xfId="1935"/>
    <cellStyle name="AÞ¸¶ [0]_Sheet1 16" xfId="1936"/>
    <cellStyle name="ÄÞ¸¶ [0]_Sheet1 16" xfId="1937"/>
    <cellStyle name="AÞ¸¶ [0]_Sheet1 17" xfId="1938"/>
    <cellStyle name="ÄÞ¸¶ [0]_Sheet1 17" xfId="1939"/>
    <cellStyle name="AÞ¸¶ [0]_Sheet1 18" xfId="1940"/>
    <cellStyle name="ÄÞ¸¶ [0]_Sheet1 18" xfId="1941"/>
    <cellStyle name="AÞ¸¶ [0]_Sheet1 19" xfId="1942"/>
    <cellStyle name="ÄÞ¸¶ [0]_Sheet1 19" xfId="1943"/>
    <cellStyle name="AÞ¸¶ [0]_Sheet1 2" xfId="1944"/>
    <cellStyle name="ÄÞ¸¶ [0]_Sheet1 2" xfId="1945"/>
    <cellStyle name="AÞ¸¶ [0]_Sheet1 20" xfId="1946"/>
    <cellStyle name="ÄÞ¸¶ [0]_Sheet1 20" xfId="1947"/>
    <cellStyle name="AÞ¸¶ [0]_Sheet1 21" xfId="1948"/>
    <cellStyle name="ÄÞ¸¶ [0]_Sheet1 21" xfId="1949"/>
    <cellStyle name="AÞ¸¶ [0]_Sheet1 22" xfId="1950"/>
    <cellStyle name="ÄÞ¸¶ [0]_Sheet1 22" xfId="1951"/>
    <cellStyle name="AÞ¸¶ [0]_Sheet1 23" xfId="1952"/>
    <cellStyle name="ÄÞ¸¶ [0]_Sheet1 23" xfId="1953"/>
    <cellStyle name="AÞ¸¶ [0]_Sheet1 24" xfId="1954"/>
    <cellStyle name="ÄÞ¸¶ [0]_Sheet1 24" xfId="1955"/>
    <cellStyle name="AÞ¸¶ [0]_Sheet1 25" xfId="1956"/>
    <cellStyle name="ÄÞ¸¶ [0]_Sheet1 25" xfId="1957"/>
    <cellStyle name="AÞ¸¶ [0]_Sheet1 26" xfId="1958"/>
    <cellStyle name="ÄÞ¸¶ [0]_Sheet1 26" xfId="1959"/>
    <cellStyle name="AÞ¸¶ [0]_Sheet1 27" xfId="1960"/>
    <cellStyle name="ÄÞ¸¶ [0]_Sheet1 27" xfId="1961"/>
    <cellStyle name="AÞ¸¶ [0]_Sheet1 28" xfId="1962"/>
    <cellStyle name="ÄÞ¸¶ [0]_Sheet1 28" xfId="1963"/>
    <cellStyle name="AÞ¸¶ [0]_Sheet1 29" xfId="1964"/>
    <cellStyle name="ÄÞ¸¶ [0]_Sheet1 29" xfId="1965"/>
    <cellStyle name="AÞ¸¶ [0]_Sheet1 3" xfId="1966"/>
    <cellStyle name="ÄÞ¸¶ [0]_Sheet1 3" xfId="1967"/>
    <cellStyle name="AÞ¸¶ [0]_Sheet1 30" xfId="1968"/>
    <cellStyle name="ÄÞ¸¶ [0]_Sheet1 30" xfId="1969"/>
    <cellStyle name="AÞ¸¶ [0]_Sheet1 31" xfId="1970"/>
    <cellStyle name="ÄÞ¸¶ [0]_Sheet1 31" xfId="1971"/>
    <cellStyle name="AÞ¸¶ [0]_Sheet1 32" xfId="1972"/>
    <cellStyle name="ÄÞ¸¶ [0]_Sheet1 32" xfId="1973"/>
    <cellStyle name="AÞ¸¶ [0]_Sheet1 33" xfId="1974"/>
    <cellStyle name="ÄÞ¸¶ [0]_Sheet1 33" xfId="1975"/>
    <cellStyle name="AÞ¸¶ [0]_Sheet1 34" xfId="1976"/>
    <cellStyle name="ÄÞ¸¶ [0]_Sheet1 34" xfId="1977"/>
    <cellStyle name="AÞ¸¶ [0]_Sheet1 35" xfId="1978"/>
    <cellStyle name="ÄÞ¸¶ [0]_Sheet1 35" xfId="1979"/>
    <cellStyle name="AÞ¸¶ [0]_Sheet1 36" xfId="1980"/>
    <cellStyle name="ÄÞ¸¶ [0]_Sheet1 36" xfId="1981"/>
    <cellStyle name="AÞ¸¶ [0]_Sheet1 37" xfId="1982"/>
    <cellStyle name="ÄÞ¸¶ [0]_Sheet1 37" xfId="1983"/>
    <cellStyle name="AÞ¸¶ [0]_Sheet1 38" xfId="1984"/>
    <cellStyle name="ÄÞ¸¶ [0]_Sheet1 38" xfId="1985"/>
    <cellStyle name="AÞ¸¶ [0]_Sheet1 39" xfId="1986"/>
    <cellStyle name="ÄÞ¸¶ [0]_Sheet1 39" xfId="1987"/>
    <cellStyle name="AÞ¸¶ [0]_Sheet1 4" xfId="1988"/>
    <cellStyle name="ÄÞ¸¶ [0]_Sheet1 4" xfId="1989"/>
    <cellStyle name="AÞ¸¶ [0]_Sheet1 40" xfId="1990"/>
    <cellStyle name="ÄÞ¸¶ [0]_Sheet1 40" xfId="1991"/>
    <cellStyle name="AÞ¸¶ [0]_Sheet1 41" xfId="1992"/>
    <cellStyle name="ÄÞ¸¶ [0]_Sheet1 41" xfId="1993"/>
    <cellStyle name="AÞ¸¶ [0]_Sheet1 5" xfId="1994"/>
    <cellStyle name="ÄÞ¸¶ [0]_Sheet1 5" xfId="1995"/>
    <cellStyle name="AÞ¸¶ [0]_Sheet1 6" xfId="1996"/>
    <cellStyle name="ÄÞ¸¶ [0]_Sheet1 6" xfId="1997"/>
    <cellStyle name="AÞ¸¶ [0]_Sheet1 7" xfId="1998"/>
    <cellStyle name="ÄÞ¸¶ [0]_Sheet1 7" xfId="1999"/>
    <cellStyle name="AÞ¸¶ [0]_Sheet1 8" xfId="2000"/>
    <cellStyle name="ÄÞ¸¶ [0]_Sheet1 8" xfId="2001"/>
    <cellStyle name="AÞ¸¶ [0]_Sheet1 9" xfId="2002"/>
    <cellStyle name="ÄÞ¸¶ [0]_Sheet1 9" xfId="2003"/>
    <cellStyle name="AÞ¸¶ [0]_Sheet1_45-09 유통 금융 보험 및 기타서비스(97-109)" xfId="5113"/>
    <cellStyle name="ÄÞ¸¶ [0]_Sheet1_45-09 유통 금융 보험 및 기타서비스(97-109)" xfId="5112"/>
    <cellStyle name="AÞ¸¶ [0]_Sheet1_46-11 교통 관광 및 정보통신" xfId="5111"/>
    <cellStyle name="ÄÞ¸¶ [0]_Sheet1_46-11 교통 관광 및 정보통신" xfId="5110"/>
    <cellStyle name="AÞ¸¶ [0]_Sheet1_99 재가노인복지시설" xfId="5109"/>
    <cellStyle name="ÄÞ¸¶ [0]_Sheet1_99 재가노인복지시설" xfId="5108"/>
    <cellStyle name="AÞ¸¶ [0]_Sheet1_99 친환경농산물 인증현황" xfId="5107"/>
    <cellStyle name="ÄÞ¸¶ [0]_Sheet1_99 친환경농산물 인증현황" xfId="5106"/>
    <cellStyle name="AÞ¸¶_ 2ÆAAþº° " xfId="10182"/>
    <cellStyle name="ÄÞ¸¶_¼ÕÀÍ¿¹»ê" xfId="153"/>
    <cellStyle name="AÞ¸¶_¼OAI¿¹≫e" xfId="154"/>
    <cellStyle name="ÄÞ¸¶_ÀÎ°Çºñ,¿ÜÁÖºñ" xfId="155"/>
    <cellStyle name="AÞ¸¶_AI°Cºn,μμ±Þºn" xfId="156"/>
    <cellStyle name="ÄÞ¸¶_INQUIRY ¿µ¾÷ÃßÁø " xfId="5105"/>
    <cellStyle name="AÞ¸¶_INQUIRY ¿μ¾÷AßAø " xfId="5104"/>
    <cellStyle name="ÄÞ¸¶_laroux" xfId="157"/>
    <cellStyle name="AÞ¸¶_laroux_1" xfId="158"/>
    <cellStyle name="ÄÞ¸¶_laroux_1" xfId="159"/>
    <cellStyle name="AÞ¸¶_laroux_1 10" xfId="2004"/>
    <cellStyle name="ÄÞ¸¶_laroux_1 10" xfId="2005"/>
    <cellStyle name="AÞ¸¶_laroux_1 11" xfId="2006"/>
    <cellStyle name="ÄÞ¸¶_laroux_1 11" xfId="2007"/>
    <cellStyle name="AÞ¸¶_laroux_1 12" xfId="2008"/>
    <cellStyle name="ÄÞ¸¶_laroux_1 12" xfId="2009"/>
    <cellStyle name="AÞ¸¶_laroux_1 12 10" xfId="2010"/>
    <cellStyle name="ÄÞ¸¶_laroux_1 13" xfId="2011"/>
    <cellStyle name="AÞ¸¶_laroux_1 14" xfId="2012"/>
    <cellStyle name="ÄÞ¸¶_laroux_1 14" xfId="2013"/>
    <cellStyle name="AÞ¸¶_laroux_1 14 10" xfId="6005"/>
    <cellStyle name="ÄÞ¸¶_laroux_1 14 10" xfId="6013"/>
    <cellStyle name="AÞ¸¶_laroux_1 14 11" xfId="9393"/>
    <cellStyle name="ÄÞ¸¶_laroux_1 14 11" xfId="6014"/>
    <cellStyle name="AÞ¸¶_laroux_1 14 12" xfId="6016"/>
    <cellStyle name="ÄÞ¸¶_laroux_1 14 12" xfId="6018"/>
    <cellStyle name="AÞ¸¶_laroux_1 14 13" xfId="6019"/>
    <cellStyle name="ÄÞ¸¶_laroux_1 14 13" xfId="9392"/>
    <cellStyle name="AÞ¸¶_laroux_1 14 14" xfId="6020"/>
    <cellStyle name="ÄÞ¸¶_laroux_1 14 14" xfId="6021"/>
    <cellStyle name="AÞ¸¶_laroux_1 14 15" xfId="6022"/>
    <cellStyle name="ÄÞ¸¶_laroux_1 14 15" xfId="6024"/>
    <cellStyle name="AÞ¸¶_laroux_1 14 16" xfId="6025"/>
    <cellStyle name="ÄÞ¸¶_laroux_1 14 16" xfId="6026"/>
    <cellStyle name="AÞ¸¶_laroux_1 14 17" xfId="6663"/>
    <cellStyle name="ÄÞ¸¶_laroux_1 14 17" xfId="6029"/>
    <cellStyle name="AÞ¸¶_laroux_1 14 18" xfId="9326"/>
    <cellStyle name="ÄÞ¸¶_laroux_1 14 18" xfId="6030"/>
    <cellStyle name="AÞ¸¶_laroux_1 14 19" xfId="6031"/>
    <cellStyle name="ÄÞ¸¶_laroux_1 14 19" xfId="6032"/>
    <cellStyle name="AÞ¸¶_laroux_1 14 2" xfId="6034"/>
    <cellStyle name="ÄÞ¸¶_laroux_1 14 2" xfId="6666"/>
    <cellStyle name="AÞ¸¶_laroux_1 14 20" xfId="9325"/>
    <cellStyle name="ÄÞ¸¶_laroux_1 14 20" xfId="9324"/>
    <cellStyle name="AÞ¸¶_laroux_1 14 21" xfId="9391"/>
    <cellStyle name="ÄÞ¸¶_laroux_1 14 21" xfId="6035"/>
    <cellStyle name="AÞ¸¶_laroux_1 14 22" xfId="6036"/>
    <cellStyle name="ÄÞ¸¶_laroux_1 14 22" xfId="6039"/>
    <cellStyle name="AÞ¸¶_laroux_1 14 23" xfId="6045"/>
    <cellStyle name="ÄÞ¸¶_laroux_1 14 23" xfId="9390"/>
    <cellStyle name="AÞ¸¶_laroux_1 14 24" xfId="6046"/>
    <cellStyle name="ÄÞ¸¶_laroux_1 14 24" xfId="6047"/>
    <cellStyle name="AÞ¸¶_laroux_1 14 25" xfId="6048"/>
    <cellStyle name="ÄÞ¸¶_laroux_1 14 25" xfId="6049"/>
    <cellStyle name="AÞ¸¶_laroux_1 14 26" xfId="9389"/>
    <cellStyle name="ÄÞ¸¶_laroux_1 14 26" xfId="6050"/>
    <cellStyle name="AÞ¸¶_laroux_1 14 27" xfId="6051"/>
    <cellStyle name="ÄÞ¸¶_laroux_1 14 27" xfId="6052"/>
    <cellStyle name="AÞ¸¶_laroux_1 14 28" xfId="6053"/>
    <cellStyle name="ÄÞ¸¶_laroux_1 14 28" xfId="6054"/>
    <cellStyle name="AÞ¸¶_laroux_1 14 29" xfId="6055"/>
    <cellStyle name="ÄÞ¸¶_laroux_1 14 29" xfId="6674"/>
    <cellStyle name="AÞ¸¶_laroux_1 14 3" xfId="6057"/>
    <cellStyle name="ÄÞ¸¶_laroux_1 14 3" xfId="9322"/>
    <cellStyle name="AÞ¸¶_laroux_1 14 30" xfId="6058"/>
    <cellStyle name="ÄÞ¸¶_laroux_1 14 30" xfId="6059"/>
    <cellStyle name="AÞ¸¶_laroux_1 14 31" xfId="6060"/>
    <cellStyle name="ÄÞ¸¶_laroux_1 14 31" xfId="6062"/>
    <cellStyle name="AÞ¸¶_laroux_1 14 32" xfId="6677"/>
    <cellStyle name="ÄÞ¸¶_laroux_1 14 32" xfId="9321"/>
    <cellStyle name="AÞ¸¶_laroux_1 14 33" xfId="9320"/>
    <cellStyle name="ÄÞ¸¶_laroux_1 14 33" xfId="9388"/>
    <cellStyle name="AÞ¸¶_laroux_1 14 34" xfId="6063"/>
    <cellStyle name="ÄÞ¸¶_laroux_1 14 34" xfId="6064"/>
    <cellStyle name="AÞ¸¶_laroux_1 14 35" xfId="6067"/>
    <cellStyle name="ÄÞ¸¶_laroux_1 14 35" xfId="6073"/>
    <cellStyle name="AÞ¸¶_laroux_1 14 36" xfId="9387"/>
    <cellStyle name="ÄÞ¸¶_laroux_1 14 36" xfId="6074"/>
    <cellStyle name="AÞ¸¶_laroux_1 14 37" xfId="6075"/>
    <cellStyle name="ÄÞ¸¶_laroux_1 14 37" xfId="6077"/>
    <cellStyle name="AÞ¸¶_laroux_1 14 38" xfId="6078"/>
    <cellStyle name="ÄÞ¸¶_laroux_1 14 38" xfId="9386"/>
    <cellStyle name="AÞ¸¶_laroux_1 14 39" xfId="6079"/>
    <cellStyle name="ÄÞ¸¶_laroux_1 14 39" xfId="6080"/>
    <cellStyle name="AÞ¸¶_laroux_1 14 4" xfId="6081"/>
    <cellStyle name="ÄÞ¸¶_laroux_1 14 4" xfId="6082"/>
    <cellStyle name="AÞ¸¶_laroux_1 14 40" xfId="6084"/>
    <cellStyle name="ÄÞ¸¶_laroux_1 14 40" xfId="6085"/>
    <cellStyle name="AÞ¸¶_laroux_1 14 5" xfId="6683"/>
    <cellStyle name="ÄÞ¸¶_laroux_1 14 5" xfId="6087"/>
    <cellStyle name="AÞ¸¶_laroux_1 14 6" xfId="9318"/>
    <cellStyle name="ÄÞ¸¶_laroux_1 14 6" xfId="6088"/>
    <cellStyle name="AÞ¸¶_laroux_1 14 7" xfId="6089"/>
    <cellStyle name="ÄÞ¸¶_laroux_1 14 7" xfId="6090"/>
    <cellStyle name="AÞ¸¶_laroux_1 14 8" xfId="6096"/>
    <cellStyle name="ÄÞ¸¶_laroux_1 14 8" xfId="6757"/>
    <cellStyle name="AÞ¸¶_laroux_1 14 9" xfId="9317"/>
    <cellStyle name="ÄÞ¸¶_laroux_1 14 9" xfId="9316"/>
    <cellStyle name="AÞ¸¶_laroux_1 15" xfId="2014"/>
    <cellStyle name="ÄÞ¸¶_laroux_1 15" xfId="2015"/>
    <cellStyle name="AÞ¸¶_laroux_1 16" xfId="2016"/>
    <cellStyle name="ÄÞ¸¶_laroux_1 16" xfId="2017"/>
    <cellStyle name="AÞ¸¶_laroux_1 17" xfId="2018"/>
    <cellStyle name="ÄÞ¸¶_laroux_1 17" xfId="2019"/>
    <cellStyle name="AÞ¸¶_laroux_1 18" xfId="2020"/>
    <cellStyle name="ÄÞ¸¶_laroux_1 18" xfId="2021"/>
    <cellStyle name="AÞ¸¶_laroux_1 19" xfId="2022"/>
    <cellStyle name="ÄÞ¸¶_laroux_1 19" xfId="2023"/>
    <cellStyle name="AÞ¸¶_laroux_1 2" xfId="2024"/>
    <cellStyle name="ÄÞ¸¶_laroux_1 2" xfId="2025"/>
    <cellStyle name="AÞ¸¶_laroux_1 20" xfId="2026"/>
    <cellStyle name="ÄÞ¸¶_laroux_1 20" xfId="2027"/>
    <cellStyle name="AÞ¸¶_laroux_1 21" xfId="2028"/>
    <cellStyle name="ÄÞ¸¶_laroux_1 21" xfId="2029"/>
    <cellStyle name="AÞ¸¶_laroux_1 22" xfId="2030"/>
    <cellStyle name="ÄÞ¸¶_laroux_1 22" xfId="2031"/>
    <cellStyle name="AÞ¸¶_laroux_1 23" xfId="2032"/>
    <cellStyle name="ÄÞ¸¶_laroux_1 23" xfId="2033"/>
    <cellStyle name="AÞ¸¶_laroux_1 24" xfId="2034"/>
    <cellStyle name="ÄÞ¸¶_laroux_1 24" xfId="2035"/>
    <cellStyle name="AÞ¸¶_laroux_1 25" xfId="2036"/>
    <cellStyle name="ÄÞ¸¶_laroux_1 25" xfId="2037"/>
    <cellStyle name="AÞ¸¶_laroux_1 26" xfId="2038"/>
    <cellStyle name="ÄÞ¸¶_laroux_1 26" xfId="2039"/>
    <cellStyle name="AÞ¸¶_laroux_1 27" xfId="2040"/>
    <cellStyle name="ÄÞ¸¶_laroux_1 27" xfId="2041"/>
    <cellStyle name="AÞ¸¶_laroux_1 28" xfId="2042"/>
    <cellStyle name="ÄÞ¸¶_laroux_1 28" xfId="2043"/>
    <cellStyle name="AÞ¸¶_laroux_1 29" xfId="2044"/>
    <cellStyle name="ÄÞ¸¶_laroux_1 29" xfId="2045"/>
    <cellStyle name="AÞ¸¶_laroux_1 3" xfId="2046"/>
    <cellStyle name="ÄÞ¸¶_laroux_1 3" xfId="2047"/>
    <cellStyle name="AÞ¸¶_laroux_1 30" xfId="2048"/>
    <cellStyle name="ÄÞ¸¶_laroux_1 30" xfId="2049"/>
    <cellStyle name="AÞ¸¶_laroux_1 31" xfId="2050"/>
    <cellStyle name="ÄÞ¸¶_laroux_1 31" xfId="2051"/>
    <cellStyle name="AÞ¸¶_laroux_1 32" xfId="2052"/>
    <cellStyle name="ÄÞ¸¶_laroux_1 32" xfId="2053"/>
    <cellStyle name="AÞ¸¶_laroux_1 33" xfId="2054"/>
    <cellStyle name="ÄÞ¸¶_laroux_1 33" xfId="2055"/>
    <cellStyle name="AÞ¸¶_laroux_1 34" xfId="2056"/>
    <cellStyle name="ÄÞ¸¶_laroux_1 34" xfId="2057"/>
    <cellStyle name="AÞ¸¶_laroux_1 35" xfId="2058"/>
    <cellStyle name="ÄÞ¸¶_laroux_1 35" xfId="2059"/>
    <cellStyle name="AÞ¸¶_laroux_1 36" xfId="2060"/>
    <cellStyle name="ÄÞ¸¶_laroux_1 36" xfId="2061"/>
    <cellStyle name="AÞ¸¶_laroux_1 37" xfId="2062"/>
    <cellStyle name="ÄÞ¸¶_laroux_1 37" xfId="2063"/>
    <cellStyle name="AÞ¸¶_laroux_1 38" xfId="2064"/>
    <cellStyle name="ÄÞ¸¶_laroux_1 38" xfId="2065"/>
    <cellStyle name="AÞ¸¶_laroux_1 39" xfId="2066"/>
    <cellStyle name="ÄÞ¸¶_laroux_1 39" xfId="2067"/>
    <cellStyle name="AÞ¸¶_laroux_1 4" xfId="2068"/>
    <cellStyle name="ÄÞ¸¶_laroux_1 4" xfId="2069"/>
    <cellStyle name="AÞ¸¶_laroux_1 40" xfId="2070"/>
    <cellStyle name="ÄÞ¸¶_laroux_1 40" xfId="2071"/>
    <cellStyle name="AÞ¸¶_laroux_1 41" xfId="2072"/>
    <cellStyle name="ÄÞ¸¶_laroux_1 41" xfId="2073"/>
    <cellStyle name="AÞ¸¶_laroux_1 5" xfId="2074"/>
    <cellStyle name="ÄÞ¸¶_laroux_1 5" xfId="2075"/>
    <cellStyle name="AÞ¸¶_laroux_1 6" xfId="2076"/>
    <cellStyle name="ÄÞ¸¶_laroux_1 6" xfId="2077"/>
    <cellStyle name="AÞ¸¶_laroux_1 7" xfId="2078"/>
    <cellStyle name="ÄÞ¸¶_laroux_1 7" xfId="2079"/>
    <cellStyle name="AÞ¸¶_laroux_1 8" xfId="2080"/>
    <cellStyle name="ÄÞ¸¶_laroux_1 8" xfId="2081"/>
    <cellStyle name="AÞ¸¶_laroux_1 9" xfId="2082"/>
    <cellStyle name="ÄÞ¸¶_laroux_1 9" xfId="2083"/>
    <cellStyle name="AÞ¸¶_Sheet1" xfId="160"/>
    <cellStyle name="ÄÞ¸¶_Sheet1" xfId="161"/>
    <cellStyle name="AÞ¸¶_Sheet1 10" xfId="2084"/>
    <cellStyle name="ÄÞ¸¶_Sheet1 10" xfId="2085"/>
    <cellStyle name="AÞ¸¶_Sheet1 11" xfId="2086"/>
    <cellStyle name="ÄÞ¸¶_Sheet1 11" xfId="2087"/>
    <cellStyle name="AÞ¸¶_Sheet1 12" xfId="2088"/>
    <cellStyle name="ÄÞ¸¶_Sheet1 12" xfId="2089"/>
    <cellStyle name="AÞ¸¶_Sheet1 12 10" xfId="2090"/>
    <cellStyle name="ÄÞ¸¶_Sheet1 13" xfId="2091"/>
    <cellStyle name="AÞ¸¶_Sheet1 14" xfId="2092"/>
    <cellStyle name="ÄÞ¸¶_Sheet1 14" xfId="2093"/>
    <cellStyle name="AÞ¸¶_Sheet1 14 10" xfId="9385"/>
    <cellStyle name="ÄÞ¸¶_Sheet1 14 10" xfId="6097"/>
    <cellStyle name="AÞ¸¶_Sheet1 14 11" xfId="6098"/>
    <cellStyle name="ÄÞ¸¶_Sheet1 14 11" xfId="6102"/>
    <cellStyle name="AÞ¸¶_Sheet1 14 12" xfId="6108"/>
    <cellStyle name="ÄÞ¸¶_Sheet1 14 12" xfId="9384"/>
    <cellStyle name="AÞ¸¶_Sheet1 14 13" xfId="6109"/>
    <cellStyle name="ÄÞ¸¶_Sheet1 14 13" xfId="6110"/>
    <cellStyle name="AÞ¸¶_Sheet1 14 14" xfId="6112"/>
    <cellStyle name="ÄÞ¸¶_Sheet1 14 14" xfId="6113"/>
    <cellStyle name="AÞ¸¶_Sheet1 14 15" xfId="9383"/>
    <cellStyle name="ÄÞ¸¶_Sheet1 14 15" xfId="6114"/>
    <cellStyle name="AÞ¸¶_Sheet1 14 16" xfId="6115"/>
    <cellStyle name="ÄÞ¸¶_Sheet1 14 16" xfId="6117"/>
    <cellStyle name="AÞ¸¶_Sheet1 14 17" xfId="6118"/>
    <cellStyle name="ÄÞ¸¶_Sheet1 14 17" xfId="6119"/>
    <cellStyle name="AÞ¸¶_Sheet1 14 18" xfId="6120"/>
    <cellStyle name="ÄÞ¸¶_Sheet1 14 18" xfId="6764"/>
    <cellStyle name="AÞ¸¶_Sheet1 14 19" xfId="6122"/>
    <cellStyle name="ÄÞ¸¶_Sheet1 14 19" xfId="9314"/>
    <cellStyle name="AÞ¸¶_Sheet1 14 2" xfId="6123"/>
    <cellStyle name="ÄÞ¸¶_Sheet1 14 2" xfId="6124"/>
    <cellStyle name="AÞ¸¶_Sheet1 14 20" xfId="6125"/>
    <cellStyle name="ÄÞ¸¶_Sheet1 14 20" xfId="6127"/>
    <cellStyle name="AÞ¸¶_Sheet1 14 21" xfId="6766"/>
    <cellStyle name="ÄÞ¸¶_Sheet1 14 21" xfId="9313"/>
    <cellStyle name="AÞ¸¶_Sheet1 14 22" xfId="6128"/>
    <cellStyle name="ÄÞ¸¶_Sheet1 14 22" xfId="9312"/>
    <cellStyle name="AÞ¸¶_Sheet1 14 23" xfId="6129"/>
    <cellStyle name="ÄÞ¸¶_Sheet1 14 23" xfId="6131"/>
    <cellStyle name="AÞ¸¶_Sheet1 14 24" xfId="6132"/>
    <cellStyle name="ÄÞ¸¶_Sheet1 14 24" xfId="9311"/>
    <cellStyle name="AÞ¸¶_Sheet1 14 25" xfId="6133"/>
    <cellStyle name="ÄÞ¸¶_Sheet1 14 25" xfId="6135"/>
    <cellStyle name="AÞ¸¶_Sheet1 14 26" xfId="6136"/>
    <cellStyle name="ÄÞ¸¶_Sheet1 14 26" xfId="9310"/>
    <cellStyle name="AÞ¸¶_Sheet1 14 27" xfId="6137"/>
    <cellStyle name="ÄÞ¸¶_Sheet1 14 27" xfId="6139"/>
    <cellStyle name="AÞ¸¶_Sheet1 14 28" xfId="6140"/>
    <cellStyle name="ÄÞ¸¶_Sheet1 14 28" xfId="9309"/>
    <cellStyle name="AÞ¸¶_Sheet1 14 29" xfId="6141"/>
    <cellStyle name="ÄÞ¸¶_Sheet1 14 29" xfId="6143"/>
    <cellStyle name="AÞ¸¶_Sheet1 14 3" xfId="6144"/>
    <cellStyle name="ÄÞ¸¶_Sheet1 14 3" xfId="9308"/>
    <cellStyle name="AÞ¸¶_Sheet1 14 30" xfId="6145"/>
    <cellStyle name="ÄÞ¸¶_Sheet1 14 30" xfId="6147"/>
    <cellStyle name="AÞ¸¶_Sheet1 14 31" xfId="6148"/>
    <cellStyle name="ÄÞ¸¶_Sheet1 14 31" xfId="9307"/>
    <cellStyle name="AÞ¸¶_Sheet1 14 32" xfId="6149"/>
    <cellStyle name="ÄÞ¸¶_Sheet1 14 32" xfId="6151"/>
    <cellStyle name="AÞ¸¶_Sheet1 14 33" xfId="9306"/>
    <cellStyle name="ÄÞ¸¶_Sheet1 14 33" xfId="9382"/>
    <cellStyle name="AÞ¸¶_Sheet1 14 34" xfId="6152"/>
    <cellStyle name="ÄÞ¸¶_Sheet1 14 34" xfId="6153"/>
    <cellStyle name="AÞ¸¶_Sheet1 14 35" xfId="6156"/>
    <cellStyle name="ÄÞ¸¶_Sheet1 14 35" xfId="6162"/>
    <cellStyle name="AÞ¸¶_Sheet1 14 36" xfId="9381"/>
    <cellStyle name="ÄÞ¸¶_Sheet1 14 36" xfId="6163"/>
    <cellStyle name="AÞ¸¶_Sheet1 14 37" xfId="6164"/>
    <cellStyle name="ÄÞ¸¶_Sheet1 14 37" xfId="6166"/>
    <cellStyle name="AÞ¸¶_Sheet1 14 38" xfId="6167"/>
    <cellStyle name="ÄÞ¸¶_Sheet1 14 38" xfId="9380"/>
    <cellStyle name="AÞ¸¶_Sheet1 14 39" xfId="6168"/>
    <cellStyle name="ÄÞ¸¶_Sheet1 14 39" xfId="6169"/>
    <cellStyle name="AÞ¸¶_Sheet1 14 4" xfId="6170"/>
    <cellStyle name="ÄÞ¸¶_Sheet1 14 4" xfId="6171"/>
    <cellStyle name="AÞ¸¶_Sheet1 14 40" xfId="6172"/>
    <cellStyle name="ÄÞ¸¶_Sheet1 14 40" xfId="6173"/>
    <cellStyle name="AÞ¸¶_Sheet1 14 5" xfId="6773"/>
    <cellStyle name="ÄÞ¸¶_Sheet1 14 5" xfId="6176"/>
    <cellStyle name="AÞ¸¶_Sheet1 14 6" xfId="9304"/>
    <cellStyle name="ÄÞ¸¶_Sheet1 14 6" xfId="6177"/>
    <cellStyle name="AÞ¸¶_Sheet1 14 7" xfId="6178"/>
    <cellStyle name="ÄÞ¸¶_Sheet1 14 7" xfId="6179"/>
    <cellStyle name="AÞ¸¶_Sheet1 14 8" xfId="6181"/>
    <cellStyle name="ÄÞ¸¶_Sheet1 14 8" xfId="6778"/>
    <cellStyle name="AÞ¸¶_Sheet1 14 9" xfId="9303"/>
    <cellStyle name="ÄÞ¸¶_Sheet1 14 9" xfId="9302"/>
    <cellStyle name="AÞ¸¶_Sheet1 15" xfId="2094"/>
    <cellStyle name="ÄÞ¸¶_Sheet1 15" xfId="2095"/>
    <cellStyle name="AÞ¸¶_Sheet1 16" xfId="2096"/>
    <cellStyle name="ÄÞ¸¶_Sheet1 16" xfId="2097"/>
    <cellStyle name="AÞ¸¶_Sheet1 17" xfId="2098"/>
    <cellStyle name="ÄÞ¸¶_Sheet1 17" xfId="2099"/>
    <cellStyle name="AÞ¸¶_Sheet1 18" xfId="2100"/>
    <cellStyle name="ÄÞ¸¶_Sheet1 18" xfId="2101"/>
    <cellStyle name="AÞ¸¶_Sheet1 19" xfId="2102"/>
    <cellStyle name="ÄÞ¸¶_Sheet1 19" xfId="2103"/>
    <cellStyle name="AÞ¸¶_Sheet1 2" xfId="2104"/>
    <cellStyle name="ÄÞ¸¶_Sheet1 2" xfId="2105"/>
    <cellStyle name="AÞ¸¶_Sheet1 20" xfId="2106"/>
    <cellStyle name="ÄÞ¸¶_Sheet1 20" xfId="2107"/>
    <cellStyle name="AÞ¸¶_Sheet1 21" xfId="2108"/>
    <cellStyle name="ÄÞ¸¶_Sheet1 21" xfId="2109"/>
    <cellStyle name="AÞ¸¶_Sheet1 22" xfId="2110"/>
    <cellStyle name="ÄÞ¸¶_Sheet1 22" xfId="2111"/>
    <cellStyle name="AÞ¸¶_Sheet1 23" xfId="2112"/>
    <cellStyle name="ÄÞ¸¶_Sheet1 23" xfId="2113"/>
    <cellStyle name="AÞ¸¶_Sheet1 24" xfId="2114"/>
    <cellStyle name="ÄÞ¸¶_Sheet1 24" xfId="2115"/>
    <cellStyle name="AÞ¸¶_Sheet1 25" xfId="2116"/>
    <cellStyle name="ÄÞ¸¶_Sheet1 25" xfId="2117"/>
    <cellStyle name="AÞ¸¶_Sheet1 26" xfId="2118"/>
    <cellStyle name="ÄÞ¸¶_Sheet1 26" xfId="2119"/>
    <cellStyle name="AÞ¸¶_Sheet1 27" xfId="2120"/>
    <cellStyle name="ÄÞ¸¶_Sheet1 27" xfId="2121"/>
    <cellStyle name="AÞ¸¶_Sheet1 28" xfId="2122"/>
    <cellStyle name="ÄÞ¸¶_Sheet1 28" xfId="2123"/>
    <cellStyle name="AÞ¸¶_Sheet1 29" xfId="2124"/>
    <cellStyle name="ÄÞ¸¶_Sheet1 29" xfId="2125"/>
    <cellStyle name="AÞ¸¶_Sheet1 3" xfId="2126"/>
    <cellStyle name="ÄÞ¸¶_Sheet1 3" xfId="2127"/>
    <cellStyle name="AÞ¸¶_Sheet1 30" xfId="2128"/>
    <cellStyle name="ÄÞ¸¶_Sheet1 30" xfId="2129"/>
    <cellStyle name="AÞ¸¶_Sheet1 31" xfId="2130"/>
    <cellStyle name="ÄÞ¸¶_Sheet1 31" xfId="2131"/>
    <cellStyle name="AÞ¸¶_Sheet1 32" xfId="2132"/>
    <cellStyle name="ÄÞ¸¶_Sheet1 32" xfId="2133"/>
    <cellStyle name="AÞ¸¶_Sheet1 33" xfId="2134"/>
    <cellStyle name="ÄÞ¸¶_Sheet1 33" xfId="2135"/>
    <cellStyle name="AÞ¸¶_Sheet1 34" xfId="2136"/>
    <cellStyle name="ÄÞ¸¶_Sheet1 34" xfId="2137"/>
    <cellStyle name="AÞ¸¶_Sheet1 35" xfId="2138"/>
    <cellStyle name="ÄÞ¸¶_Sheet1 35" xfId="2139"/>
    <cellStyle name="AÞ¸¶_Sheet1 36" xfId="2140"/>
    <cellStyle name="ÄÞ¸¶_Sheet1 36" xfId="2141"/>
    <cellStyle name="AÞ¸¶_Sheet1 37" xfId="2142"/>
    <cellStyle name="ÄÞ¸¶_Sheet1 37" xfId="2143"/>
    <cellStyle name="AÞ¸¶_Sheet1 38" xfId="2144"/>
    <cellStyle name="ÄÞ¸¶_Sheet1 38" xfId="2145"/>
    <cellStyle name="AÞ¸¶_Sheet1 39" xfId="2146"/>
    <cellStyle name="ÄÞ¸¶_Sheet1 39" xfId="2147"/>
    <cellStyle name="AÞ¸¶_Sheet1 4" xfId="2148"/>
    <cellStyle name="ÄÞ¸¶_Sheet1 4" xfId="2149"/>
    <cellStyle name="AÞ¸¶_Sheet1 40" xfId="2150"/>
    <cellStyle name="ÄÞ¸¶_Sheet1 40" xfId="2151"/>
    <cellStyle name="AÞ¸¶_Sheet1 41" xfId="2152"/>
    <cellStyle name="ÄÞ¸¶_Sheet1 41" xfId="2153"/>
    <cellStyle name="AÞ¸¶_Sheet1 5" xfId="2154"/>
    <cellStyle name="ÄÞ¸¶_Sheet1 5" xfId="2155"/>
    <cellStyle name="AÞ¸¶_Sheet1 6" xfId="2156"/>
    <cellStyle name="ÄÞ¸¶_Sheet1 6" xfId="2157"/>
    <cellStyle name="AÞ¸¶_Sheet1 7" xfId="2158"/>
    <cellStyle name="ÄÞ¸¶_Sheet1 7" xfId="2159"/>
    <cellStyle name="AÞ¸¶_Sheet1 8" xfId="2160"/>
    <cellStyle name="ÄÞ¸¶_Sheet1 8" xfId="2161"/>
    <cellStyle name="AÞ¸¶_Sheet1 9" xfId="2162"/>
    <cellStyle name="ÄÞ¸¶_Sheet1 9" xfId="2163"/>
    <cellStyle name="AÞ¸¶_Sheet1_41-06농림16" xfId="162"/>
    <cellStyle name="ÄÞ¸¶_Sheet1_41-06농림16" xfId="163"/>
    <cellStyle name="AÞ¸¶_Sheet1_41-06농림16 10" xfId="2164"/>
    <cellStyle name="ÄÞ¸¶_Sheet1_41-06농림16 10" xfId="2165"/>
    <cellStyle name="AÞ¸¶_Sheet1_41-06농림16 11" xfId="2166"/>
    <cellStyle name="ÄÞ¸¶_Sheet1_41-06농림16 11" xfId="2167"/>
    <cellStyle name="AÞ¸¶_Sheet1_41-06농림16 12" xfId="2168"/>
    <cellStyle name="ÄÞ¸¶_Sheet1_41-06농림16 12" xfId="2169"/>
    <cellStyle name="AÞ¸¶_Sheet1_41-06농림16 12 10" xfId="2170"/>
    <cellStyle name="ÄÞ¸¶_Sheet1_41-06농림16 13" xfId="2171"/>
    <cellStyle name="AÞ¸¶_Sheet1_41-06농림16 14" xfId="2172"/>
    <cellStyle name="ÄÞ¸¶_Sheet1_41-06농림16 14" xfId="2173"/>
    <cellStyle name="AÞ¸¶_Sheet1_41-06농림16 14 10" xfId="9379"/>
    <cellStyle name="ÄÞ¸¶_Sheet1_41-06농림16 14 10" xfId="6183"/>
    <cellStyle name="AÞ¸¶_Sheet1_41-06농림16 14 11" xfId="6184"/>
    <cellStyle name="ÄÞ¸¶_Sheet1_41-06농림16 14 11" xfId="6188"/>
    <cellStyle name="AÞ¸¶_Sheet1_41-06농림16 14 12" xfId="6195"/>
    <cellStyle name="ÄÞ¸¶_Sheet1_41-06농림16 14 12" xfId="9378"/>
    <cellStyle name="AÞ¸¶_Sheet1_41-06농림16 14 13" xfId="6197"/>
    <cellStyle name="ÄÞ¸¶_Sheet1_41-06농림16 14 13" xfId="6198"/>
    <cellStyle name="AÞ¸¶_Sheet1_41-06농림16 14 14" xfId="6200"/>
    <cellStyle name="ÄÞ¸¶_Sheet1_41-06농림16 14 14" xfId="6201"/>
    <cellStyle name="AÞ¸¶_Sheet1_41-06농림16 14 15" xfId="9377"/>
    <cellStyle name="ÄÞ¸¶_Sheet1_41-06농림16 14 15" xfId="6202"/>
    <cellStyle name="AÞ¸¶_Sheet1_41-06농림16 14 16" xfId="6203"/>
    <cellStyle name="ÄÞ¸¶_Sheet1_41-06농림16 14 16" xfId="6204"/>
    <cellStyle name="AÞ¸¶_Sheet1_41-06농림16 14 17" xfId="6205"/>
    <cellStyle name="ÄÞ¸¶_Sheet1_41-06농림16 14 17" xfId="6206"/>
    <cellStyle name="AÞ¸¶_Sheet1_41-06농림16 14 18" xfId="6207"/>
    <cellStyle name="ÄÞ¸¶_Sheet1_41-06농림16 14 18" xfId="6786"/>
    <cellStyle name="AÞ¸¶_Sheet1_41-06농림16 14 19" xfId="6210"/>
    <cellStyle name="ÄÞ¸¶_Sheet1_41-06농림16 14 19" xfId="9300"/>
    <cellStyle name="AÞ¸¶_Sheet1_41-06농림16 14 2" xfId="6851"/>
    <cellStyle name="ÄÞ¸¶_Sheet1_41-06농림16 14 2" xfId="6211"/>
    <cellStyle name="AÞ¸¶_Sheet1_41-06농림16 14 20" xfId="6212"/>
    <cellStyle name="ÄÞ¸¶_Sheet1_41-06농림16 14 20" xfId="6216"/>
    <cellStyle name="AÞ¸¶_Sheet1_41-06농림16 14 21" xfId="6791"/>
    <cellStyle name="ÄÞ¸¶_Sheet1_41-06농림16 14 21" xfId="9299"/>
    <cellStyle name="AÞ¸¶_Sheet1_41-06농림16 14 22" xfId="9298"/>
    <cellStyle name="ÄÞ¸¶_Sheet1_41-06농림16 14 22" xfId="9376"/>
    <cellStyle name="AÞ¸¶_Sheet1_41-06농림16 14 23" xfId="6217"/>
    <cellStyle name="ÄÞ¸¶_Sheet1_41-06농림16 14 23" xfId="6219"/>
    <cellStyle name="AÞ¸¶_Sheet1_41-06농림16 14 24" xfId="6222"/>
    <cellStyle name="ÄÞ¸¶_Sheet1_41-06농림16 14 24" xfId="6229"/>
    <cellStyle name="AÞ¸¶_Sheet1_41-06농림16 14 25" xfId="9375"/>
    <cellStyle name="ÄÞ¸¶_Sheet1_41-06농림16 14 25" xfId="6230"/>
    <cellStyle name="AÞ¸¶_Sheet1_41-06농림16 14 26" xfId="6231"/>
    <cellStyle name="ÄÞ¸¶_Sheet1_41-06농림16 14 26" xfId="6233"/>
    <cellStyle name="AÞ¸¶_Sheet1_41-06농림16 14 27" xfId="6234"/>
    <cellStyle name="ÄÞ¸¶_Sheet1_41-06농림16 14 27" xfId="9374"/>
    <cellStyle name="AÞ¸¶_Sheet1_41-06농림16 14 28" xfId="6235"/>
    <cellStyle name="ÄÞ¸¶_Sheet1_41-06농림16 14 28" xfId="6236"/>
    <cellStyle name="AÞ¸¶_Sheet1_41-06농림16 14 29" xfId="6237"/>
    <cellStyle name="ÄÞ¸¶_Sheet1_41-06농림16 14 29" xfId="6238"/>
    <cellStyle name="AÞ¸¶_Sheet1_41-06농림16 14 3" xfId="6239"/>
    <cellStyle name="ÄÞ¸¶_Sheet1_41-06농림16 14 3" xfId="6240"/>
    <cellStyle name="AÞ¸¶_Sheet1_41-06농림16 14 30" xfId="6797"/>
    <cellStyle name="ÄÞ¸¶_Sheet1_41-06농림16 14 30" xfId="6243"/>
    <cellStyle name="AÞ¸¶_Sheet1_41-06농림16 14 31" xfId="9296"/>
    <cellStyle name="ÄÞ¸¶_Sheet1_41-06농림16 14 31" xfId="6852"/>
    <cellStyle name="AÞ¸¶_Sheet1_41-06농림16 14 32" xfId="6244"/>
    <cellStyle name="ÄÞ¸¶_Sheet1_41-06농림16 14 32" xfId="6245"/>
    <cellStyle name="AÞ¸¶_Sheet1_41-06농림16 14 33" xfId="6247"/>
    <cellStyle name="ÄÞ¸¶_Sheet1_41-06농림16 14 33" xfId="6799"/>
    <cellStyle name="AÞ¸¶_Sheet1_41-06농림16 14 34" xfId="9295"/>
    <cellStyle name="ÄÞ¸¶_Sheet1_41-06농림16 14 34" xfId="9294"/>
    <cellStyle name="AÞ¸¶_Sheet1_41-06농림16 14 35" xfId="9373"/>
    <cellStyle name="ÄÞ¸¶_Sheet1_41-06농림16 14 35" xfId="6250"/>
    <cellStyle name="AÞ¸¶_Sheet1_41-06농림16 14 36" xfId="6251"/>
    <cellStyle name="ÄÞ¸¶_Sheet1_41-06농림16 14 36" xfId="6255"/>
    <cellStyle name="AÞ¸¶_Sheet1_41-06농림16 14 37" xfId="6261"/>
    <cellStyle name="ÄÞ¸¶_Sheet1_41-06농림16 14 37" xfId="9372"/>
    <cellStyle name="AÞ¸¶_Sheet1_41-06농림16 14 38" xfId="6262"/>
    <cellStyle name="ÄÞ¸¶_Sheet1_41-06농림16 14 38" xfId="6263"/>
    <cellStyle name="AÞ¸¶_Sheet1_41-06농림16 14 39" xfId="6265"/>
    <cellStyle name="ÄÞ¸¶_Sheet1_41-06농림16 14 39" xfId="6266"/>
    <cellStyle name="AÞ¸¶_Sheet1_41-06농림16 14 4" xfId="9371"/>
    <cellStyle name="ÄÞ¸¶_Sheet1_41-06농림16 14 4" xfId="6268"/>
    <cellStyle name="AÞ¸¶_Sheet1_41-06농림16 14 40" xfId="6269"/>
    <cellStyle name="ÄÞ¸¶_Sheet1_41-06농림16 14 40" xfId="6270"/>
    <cellStyle name="AÞ¸¶_Sheet1_41-06농림16 14 5" xfId="6271"/>
    <cellStyle name="ÄÞ¸¶_Sheet1_41-06농림16 14 5" xfId="6853"/>
    <cellStyle name="AÞ¸¶_Sheet1_41-06농림16 14 6" xfId="6272"/>
    <cellStyle name="ÄÞ¸¶_Sheet1_41-06농림16 14 6" xfId="6805"/>
    <cellStyle name="AÞ¸¶_Sheet1_41-06농림16 14 7" xfId="6275"/>
    <cellStyle name="ÄÞ¸¶_Sheet1_41-06농림16 14 7" xfId="9292"/>
    <cellStyle name="AÞ¸¶_Sheet1_41-06농림16 14 8" xfId="6276"/>
    <cellStyle name="ÄÞ¸¶_Sheet1_41-06농림16 14 8" xfId="6278"/>
    <cellStyle name="AÞ¸¶_Sheet1_41-06농림16 14 9" xfId="6279"/>
    <cellStyle name="ÄÞ¸¶_Sheet1_41-06농림16 14 9" xfId="6281"/>
    <cellStyle name="AÞ¸¶_Sheet1_41-06농림16 15" xfId="2174"/>
    <cellStyle name="ÄÞ¸¶_Sheet1_41-06농림16 15" xfId="2175"/>
    <cellStyle name="AÞ¸¶_Sheet1_41-06농림16 16" xfId="2176"/>
    <cellStyle name="ÄÞ¸¶_Sheet1_41-06농림16 16" xfId="2177"/>
    <cellStyle name="AÞ¸¶_Sheet1_41-06농림16 17" xfId="2178"/>
    <cellStyle name="ÄÞ¸¶_Sheet1_41-06농림16 17" xfId="2179"/>
    <cellStyle name="AÞ¸¶_Sheet1_41-06농림16 18" xfId="2180"/>
    <cellStyle name="ÄÞ¸¶_Sheet1_41-06농림16 18" xfId="2181"/>
    <cellStyle name="AÞ¸¶_Sheet1_41-06농림16 19" xfId="2182"/>
    <cellStyle name="ÄÞ¸¶_Sheet1_41-06농림16 19" xfId="2183"/>
    <cellStyle name="AÞ¸¶_Sheet1_41-06농림16 2" xfId="2184"/>
    <cellStyle name="ÄÞ¸¶_Sheet1_41-06농림16 2" xfId="2185"/>
    <cellStyle name="AÞ¸¶_Sheet1_41-06농림16 20" xfId="2186"/>
    <cellStyle name="ÄÞ¸¶_Sheet1_41-06농림16 20" xfId="2187"/>
    <cellStyle name="AÞ¸¶_Sheet1_41-06농림16 21" xfId="2188"/>
    <cellStyle name="ÄÞ¸¶_Sheet1_41-06농림16 21" xfId="2189"/>
    <cellStyle name="AÞ¸¶_Sheet1_41-06농림16 22" xfId="2190"/>
    <cellStyle name="ÄÞ¸¶_Sheet1_41-06농림16 22" xfId="2191"/>
    <cellStyle name="AÞ¸¶_Sheet1_41-06농림16 23" xfId="2192"/>
    <cellStyle name="ÄÞ¸¶_Sheet1_41-06농림16 23" xfId="2193"/>
    <cellStyle name="AÞ¸¶_Sheet1_41-06농림16 24" xfId="2194"/>
    <cellStyle name="ÄÞ¸¶_Sheet1_41-06농림16 24" xfId="2195"/>
    <cellStyle name="AÞ¸¶_Sheet1_41-06농림16 25" xfId="2196"/>
    <cellStyle name="ÄÞ¸¶_Sheet1_41-06농림16 25" xfId="2197"/>
    <cellStyle name="AÞ¸¶_Sheet1_41-06농림16 26" xfId="2198"/>
    <cellStyle name="ÄÞ¸¶_Sheet1_41-06농림16 26" xfId="2199"/>
    <cellStyle name="AÞ¸¶_Sheet1_41-06농림16 27" xfId="2200"/>
    <cellStyle name="ÄÞ¸¶_Sheet1_41-06농림16 27" xfId="2201"/>
    <cellStyle name="AÞ¸¶_Sheet1_41-06농림16 28" xfId="2202"/>
    <cellStyle name="ÄÞ¸¶_Sheet1_41-06농림16 28" xfId="2203"/>
    <cellStyle name="AÞ¸¶_Sheet1_41-06농림16 29" xfId="2204"/>
    <cellStyle name="ÄÞ¸¶_Sheet1_41-06농림16 29" xfId="2205"/>
    <cellStyle name="AÞ¸¶_Sheet1_41-06농림16 3" xfId="2206"/>
    <cellStyle name="ÄÞ¸¶_Sheet1_41-06농림16 3" xfId="2207"/>
    <cellStyle name="AÞ¸¶_Sheet1_41-06농림16 30" xfId="2208"/>
    <cellStyle name="ÄÞ¸¶_Sheet1_41-06농림16 30" xfId="2209"/>
    <cellStyle name="AÞ¸¶_Sheet1_41-06농림16 31" xfId="2210"/>
    <cellStyle name="ÄÞ¸¶_Sheet1_41-06농림16 31" xfId="2211"/>
    <cellStyle name="AÞ¸¶_Sheet1_41-06농림16 32" xfId="2212"/>
    <cellStyle name="ÄÞ¸¶_Sheet1_41-06농림16 32" xfId="2213"/>
    <cellStyle name="AÞ¸¶_Sheet1_41-06농림16 33" xfId="2214"/>
    <cellStyle name="ÄÞ¸¶_Sheet1_41-06농림16 33" xfId="2215"/>
    <cellStyle name="AÞ¸¶_Sheet1_41-06농림16 34" xfId="2216"/>
    <cellStyle name="ÄÞ¸¶_Sheet1_41-06농림16 34" xfId="2217"/>
    <cellStyle name="AÞ¸¶_Sheet1_41-06농림16 35" xfId="2218"/>
    <cellStyle name="ÄÞ¸¶_Sheet1_41-06농림16 35" xfId="2219"/>
    <cellStyle name="AÞ¸¶_Sheet1_41-06농림16 36" xfId="2220"/>
    <cellStyle name="ÄÞ¸¶_Sheet1_41-06농림16 36" xfId="2221"/>
    <cellStyle name="AÞ¸¶_Sheet1_41-06농림16 37" xfId="2222"/>
    <cellStyle name="ÄÞ¸¶_Sheet1_41-06농림16 37" xfId="2223"/>
    <cellStyle name="AÞ¸¶_Sheet1_41-06농림16 38" xfId="2224"/>
    <cellStyle name="ÄÞ¸¶_Sheet1_41-06농림16 38" xfId="2225"/>
    <cellStyle name="AÞ¸¶_Sheet1_41-06농림16 39" xfId="2226"/>
    <cellStyle name="ÄÞ¸¶_Sheet1_41-06농림16 39" xfId="2227"/>
    <cellStyle name="AÞ¸¶_Sheet1_41-06농림16 4" xfId="2228"/>
    <cellStyle name="ÄÞ¸¶_Sheet1_41-06농림16 4" xfId="2229"/>
    <cellStyle name="AÞ¸¶_Sheet1_41-06농림16 40" xfId="2230"/>
    <cellStyle name="ÄÞ¸¶_Sheet1_41-06농림16 40" xfId="2231"/>
    <cellStyle name="AÞ¸¶_Sheet1_41-06농림16 41" xfId="2232"/>
    <cellStyle name="ÄÞ¸¶_Sheet1_41-06농림16 41" xfId="2233"/>
    <cellStyle name="AÞ¸¶_Sheet1_41-06농림16 5" xfId="2234"/>
    <cellStyle name="ÄÞ¸¶_Sheet1_41-06농림16 5" xfId="2235"/>
    <cellStyle name="AÞ¸¶_Sheet1_41-06농림16 6" xfId="2236"/>
    <cellStyle name="ÄÞ¸¶_Sheet1_41-06농림16 6" xfId="2237"/>
    <cellStyle name="AÞ¸¶_Sheet1_41-06농림16 7" xfId="2238"/>
    <cellStyle name="ÄÞ¸¶_Sheet1_41-06농림16 7" xfId="2239"/>
    <cellStyle name="AÞ¸¶_Sheet1_41-06농림16 8" xfId="2240"/>
    <cellStyle name="ÄÞ¸¶_Sheet1_41-06농림16 8" xfId="2241"/>
    <cellStyle name="AÞ¸¶_Sheet1_41-06농림16 9" xfId="2242"/>
    <cellStyle name="ÄÞ¸¶_Sheet1_41-06농림16 9" xfId="2243"/>
    <cellStyle name="AÞ¸¶_Sheet1_41-06농림16_45-09 유통 금융 보험 및 기타서비스(97-109)" xfId="5103"/>
    <cellStyle name="ÄÞ¸¶_Sheet1_41-06농림16_45-09 유통 금융 보험 및 기타서비스(97-109)" xfId="5102"/>
    <cellStyle name="AÞ¸¶_Sheet1_41-06농림16_46-11 교통 관광 및 정보통신" xfId="5101"/>
    <cellStyle name="ÄÞ¸¶_Sheet1_41-06농림16_46-11 교통 관광 및 정보통신" xfId="5100"/>
    <cellStyle name="AÞ¸¶_Sheet1_41-06농림16_99 재가노인복지시설" xfId="5099"/>
    <cellStyle name="ÄÞ¸¶_Sheet1_41-06농림16_99 재가노인복지시설" xfId="5098"/>
    <cellStyle name="AÞ¸¶_Sheet1_41-06농림16_99 친환경농산물 인증현황" xfId="5097"/>
    <cellStyle name="ÄÞ¸¶_Sheet1_41-06농림16_99 친환경농산물 인증현황" xfId="5096"/>
    <cellStyle name="AÞ¸¶_Sheet1_41-06농림41" xfId="164"/>
    <cellStyle name="ÄÞ¸¶_Sheet1_41-06농림41" xfId="165"/>
    <cellStyle name="AÞ¸¶_Sheet1_41-06농림41 10" xfId="2244"/>
    <cellStyle name="ÄÞ¸¶_Sheet1_41-06농림41 10" xfId="2245"/>
    <cellStyle name="AÞ¸¶_Sheet1_41-06농림41 11" xfId="2246"/>
    <cellStyle name="ÄÞ¸¶_Sheet1_41-06농림41 11" xfId="2247"/>
    <cellStyle name="AÞ¸¶_Sheet1_41-06농림41 12" xfId="2248"/>
    <cellStyle name="ÄÞ¸¶_Sheet1_41-06농림41 12" xfId="2249"/>
    <cellStyle name="AÞ¸¶_Sheet1_41-06농림41 12 10" xfId="2250"/>
    <cellStyle name="ÄÞ¸¶_Sheet1_41-06농림41 13" xfId="2251"/>
    <cellStyle name="AÞ¸¶_Sheet1_41-06농림41 14" xfId="2252"/>
    <cellStyle name="ÄÞ¸¶_Sheet1_41-06농림41 14" xfId="2253"/>
    <cellStyle name="AÞ¸¶_Sheet1_41-06농림41 14 10" xfId="6807"/>
    <cellStyle name="ÄÞ¸¶_Sheet1_41-06농림41 14 10" xfId="9291"/>
    <cellStyle name="AÞ¸¶_Sheet1_41-06농림41 14 11" xfId="9290"/>
    <cellStyle name="ÄÞ¸¶_Sheet1_41-06농림41 14 11" xfId="9370"/>
    <cellStyle name="AÞ¸¶_Sheet1_41-06농림41 14 12" xfId="6282"/>
    <cellStyle name="ÄÞ¸¶_Sheet1_41-06농림41 14 12" xfId="6283"/>
    <cellStyle name="AÞ¸¶_Sheet1_41-06농림41 14 13" xfId="6286"/>
    <cellStyle name="ÄÞ¸¶_Sheet1_41-06농림41 14 13" xfId="6292"/>
    <cellStyle name="AÞ¸¶_Sheet1_41-06농림41 14 14" xfId="9369"/>
    <cellStyle name="ÄÞ¸¶_Sheet1_41-06농림41 14 14" xfId="6293"/>
    <cellStyle name="AÞ¸¶_Sheet1_41-06농림41 14 15" xfId="6295"/>
    <cellStyle name="ÄÞ¸¶_Sheet1_41-06농림41 14 15" xfId="6297"/>
    <cellStyle name="AÞ¸¶_Sheet1_41-06농림41 14 16" xfId="6298"/>
    <cellStyle name="ÄÞ¸¶_Sheet1_41-06농림41 14 16" xfId="9368"/>
    <cellStyle name="AÞ¸¶_Sheet1_41-06농림41 14 17" xfId="6854"/>
    <cellStyle name="ÄÞ¸¶_Sheet1_41-06농림41 14 17" xfId="6299"/>
    <cellStyle name="AÞ¸¶_Sheet1_41-06농림41 14 18" xfId="6300"/>
    <cellStyle name="ÄÞ¸¶_Sheet1_41-06농림41 14 18" xfId="6302"/>
    <cellStyle name="AÞ¸¶_Sheet1_41-06농림41 14 19" xfId="6303"/>
    <cellStyle name="ÄÞ¸¶_Sheet1_41-06농림41 14 19" xfId="6305"/>
    <cellStyle name="AÞ¸¶_Sheet1_41-06농림41 14 2" xfId="6813"/>
    <cellStyle name="ÄÞ¸¶_Sheet1_41-06농림41 14 2" xfId="6307"/>
    <cellStyle name="AÞ¸¶_Sheet1_41-06농림41 14 20" xfId="9288"/>
    <cellStyle name="ÄÞ¸¶_Sheet1_41-06농림41 14 20" xfId="6308"/>
    <cellStyle name="AÞ¸¶_Sheet1_41-06농림41 14 21" xfId="6309"/>
    <cellStyle name="ÄÞ¸¶_Sheet1_41-06농림41 14 21" xfId="6310"/>
    <cellStyle name="AÞ¸¶_Sheet1_41-06농림41 14 22" xfId="6312"/>
    <cellStyle name="ÄÞ¸¶_Sheet1_41-06농림41 14 22" xfId="6815"/>
    <cellStyle name="AÞ¸¶_Sheet1_41-06농림41 14 23" xfId="9287"/>
    <cellStyle name="ÄÞ¸¶_Sheet1_41-06농림41 14 23" xfId="9286"/>
    <cellStyle name="AÞ¸¶_Sheet1_41-06농림41 14 24" xfId="9367"/>
    <cellStyle name="ÄÞ¸¶_Sheet1_41-06농림41 14 24" xfId="6314"/>
    <cellStyle name="AÞ¸¶_Sheet1_41-06농림41 14 25" xfId="6315"/>
    <cellStyle name="ÄÞ¸¶_Sheet1_41-06농림41 14 25" xfId="6855"/>
    <cellStyle name="AÞ¸¶_Sheet1_41-06농림41 14 26" xfId="6325"/>
    <cellStyle name="ÄÞ¸¶_Sheet1_41-06농림41 14 26" xfId="9366"/>
    <cellStyle name="AÞ¸¶_Sheet1_41-06농림41 14 27" xfId="6326"/>
    <cellStyle name="ÄÞ¸¶_Sheet1_41-06농림41 14 27" xfId="6327"/>
    <cellStyle name="AÞ¸¶_Sheet1_41-06농림41 14 28" xfId="6329"/>
    <cellStyle name="ÄÞ¸¶_Sheet1_41-06농림41 14 28" xfId="6331"/>
    <cellStyle name="AÞ¸¶_Sheet1_41-06농림41 14 29" xfId="9365"/>
    <cellStyle name="ÄÞ¸¶_Sheet1_41-06농림41 14 29" xfId="6332"/>
    <cellStyle name="AÞ¸¶_Sheet1_41-06농림41 14 3" xfId="6333"/>
    <cellStyle name="ÄÞ¸¶_Sheet1_41-06농림41 14 3" xfId="6334"/>
    <cellStyle name="AÞ¸¶_Sheet1_41-06농림41 14 30" xfId="6856"/>
    <cellStyle name="ÄÞ¸¶_Sheet1_41-06농림41 14 30" xfId="6335"/>
    <cellStyle name="AÞ¸¶_Sheet1_41-06농림41 14 31" xfId="6336"/>
    <cellStyle name="ÄÞ¸¶_Sheet1_41-06농림41 14 31" xfId="6818"/>
    <cellStyle name="AÞ¸¶_Sheet1_41-06농림41 14 32" xfId="6339"/>
    <cellStyle name="ÄÞ¸¶_Sheet1_41-06농림41 14 32" xfId="9284"/>
    <cellStyle name="AÞ¸¶_Sheet1_41-06농림41 14 33" xfId="6341"/>
    <cellStyle name="ÄÞ¸¶_Sheet1_41-06농림41 14 33" xfId="6342"/>
    <cellStyle name="AÞ¸¶_Sheet1_41-06농림41 14 34" xfId="6343"/>
    <cellStyle name="ÄÞ¸¶_Sheet1_41-06농림41 14 34" xfId="6345"/>
    <cellStyle name="AÞ¸¶_Sheet1_41-06농림41 14 35" xfId="6820"/>
    <cellStyle name="ÄÞ¸¶_Sheet1_41-06농림41 14 35" xfId="9283"/>
    <cellStyle name="AÞ¸¶_Sheet1_41-06농림41 14 36" xfId="6346"/>
    <cellStyle name="ÄÞ¸¶_Sheet1_41-06농림41 14 36" xfId="9282"/>
    <cellStyle name="AÞ¸¶_Sheet1_41-06농림41 14 37" xfId="6348"/>
    <cellStyle name="ÄÞ¸¶_Sheet1_41-06농림41 14 37" xfId="6352"/>
    <cellStyle name="AÞ¸¶_Sheet1_41-06농림41 14 38" xfId="6353"/>
    <cellStyle name="ÄÞ¸¶_Sheet1_41-06농림41 14 38" xfId="9281"/>
    <cellStyle name="AÞ¸¶_Sheet1_41-06농림41 14 39" xfId="6354"/>
    <cellStyle name="ÄÞ¸¶_Sheet1_41-06농림41 14 39" xfId="6356"/>
    <cellStyle name="AÞ¸¶_Sheet1_41-06농림41 14 4" xfId="6357"/>
    <cellStyle name="ÄÞ¸¶_Sheet1_41-06농림41 14 4" xfId="9280"/>
    <cellStyle name="AÞ¸¶_Sheet1_41-06농림41 14 40" xfId="6358"/>
    <cellStyle name="ÄÞ¸¶_Sheet1_41-06농림41 14 40" xfId="6361"/>
    <cellStyle name="AÞ¸¶_Sheet1_41-06농림41 14 5" xfId="6362"/>
    <cellStyle name="ÄÞ¸¶_Sheet1_41-06농림41 14 5" xfId="9279"/>
    <cellStyle name="AÞ¸¶_Sheet1_41-06농림41 14 6" xfId="6363"/>
    <cellStyle name="ÄÞ¸¶_Sheet1_41-06농림41 14 6" xfId="6366"/>
    <cellStyle name="AÞ¸¶_Sheet1_41-06농림41 14 7" xfId="6857"/>
    <cellStyle name="ÄÞ¸¶_Sheet1_41-06농림41 14 7" xfId="9278"/>
    <cellStyle name="AÞ¸¶_Sheet1_41-06농림41 14 8" xfId="6367"/>
    <cellStyle name="ÄÞ¸¶_Sheet1_41-06농림41 14 8" xfId="6369"/>
    <cellStyle name="AÞ¸¶_Sheet1_41-06농림41 14 9" xfId="6372"/>
    <cellStyle name="ÄÞ¸¶_Sheet1_41-06농림41 14 9" xfId="9277"/>
    <cellStyle name="AÞ¸¶_Sheet1_41-06농림41 15" xfId="2254"/>
    <cellStyle name="ÄÞ¸¶_Sheet1_41-06농림41 15" xfId="2255"/>
    <cellStyle name="AÞ¸¶_Sheet1_41-06농림41 16" xfId="2256"/>
    <cellStyle name="ÄÞ¸¶_Sheet1_41-06농림41 16" xfId="2257"/>
    <cellStyle name="AÞ¸¶_Sheet1_41-06농림41 17" xfId="2258"/>
    <cellStyle name="ÄÞ¸¶_Sheet1_41-06농림41 17" xfId="2259"/>
    <cellStyle name="AÞ¸¶_Sheet1_41-06농림41 18" xfId="2260"/>
    <cellStyle name="ÄÞ¸¶_Sheet1_41-06농림41 18" xfId="2261"/>
    <cellStyle name="AÞ¸¶_Sheet1_41-06농림41 19" xfId="2262"/>
    <cellStyle name="ÄÞ¸¶_Sheet1_41-06농림41 19" xfId="2263"/>
    <cellStyle name="AÞ¸¶_Sheet1_41-06농림41 2" xfId="2264"/>
    <cellStyle name="ÄÞ¸¶_Sheet1_41-06농림41 2" xfId="2265"/>
    <cellStyle name="AÞ¸¶_Sheet1_41-06농림41 20" xfId="2266"/>
    <cellStyle name="ÄÞ¸¶_Sheet1_41-06농림41 20" xfId="2267"/>
    <cellStyle name="AÞ¸¶_Sheet1_41-06농림41 21" xfId="2268"/>
    <cellStyle name="ÄÞ¸¶_Sheet1_41-06농림41 21" xfId="2269"/>
    <cellStyle name="AÞ¸¶_Sheet1_41-06농림41 22" xfId="2270"/>
    <cellStyle name="ÄÞ¸¶_Sheet1_41-06농림41 22" xfId="2271"/>
    <cellStyle name="AÞ¸¶_Sheet1_41-06농림41 23" xfId="2272"/>
    <cellStyle name="ÄÞ¸¶_Sheet1_41-06농림41 23" xfId="2273"/>
    <cellStyle name="AÞ¸¶_Sheet1_41-06농림41 24" xfId="2274"/>
    <cellStyle name="ÄÞ¸¶_Sheet1_41-06농림41 24" xfId="2275"/>
    <cellStyle name="AÞ¸¶_Sheet1_41-06농림41 25" xfId="2276"/>
    <cellStyle name="ÄÞ¸¶_Sheet1_41-06농림41 25" xfId="2277"/>
    <cellStyle name="AÞ¸¶_Sheet1_41-06농림41 26" xfId="2278"/>
    <cellStyle name="ÄÞ¸¶_Sheet1_41-06농림41 26" xfId="2279"/>
    <cellStyle name="AÞ¸¶_Sheet1_41-06농림41 27" xfId="2280"/>
    <cellStyle name="ÄÞ¸¶_Sheet1_41-06농림41 27" xfId="2281"/>
    <cellStyle name="AÞ¸¶_Sheet1_41-06농림41 28" xfId="2282"/>
    <cellStyle name="ÄÞ¸¶_Sheet1_41-06농림41 28" xfId="2283"/>
    <cellStyle name="AÞ¸¶_Sheet1_41-06농림41 29" xfId="2284"/>
    <cellStyle name="ÄÞ¸¶_Sheet1_41-06농림41 29" xfId="2285"/>
    <cellStyle name="AÞ¸¶_Sheet1_41-06농림41 3" xfId="2286"/>
    <cellStyle name="ÄÞ¸¶_Sheet1_41-06농림41 3" xfId="2287"/>
    <cellStyle name="AÞ¸¶_Sheet1_41-06농림41 30" xfId="2288"/>
    <cellStyle name="ÄÞ¸¶_Sheet1_41-06농림41 30" xfId="2289"/>
    <cellStyle name="AÞ¸¶_Sheet1_41-06농림41 31" xfId="2290"/>
    <cellStyle name="ÄÞ¸¶_Sheet1_41-06농림41 31" xfId="2291"/>
    <cellStyle name="AÞ¸¶_Sheet1_41-06농림41 32" xfId="2292"/>
    <cellStyle name="ÄÞ¸¶_Sheet1_41-06농림41 32" xfId="2293"/>
    <cellStyle name="AÞ¸¶_Sheet1_41-06농림41 33" xfId="2294"/>
    <cellStyle name="ÄÞ¸¶_Sheet1_41-06농림41 33" xfId="2295"/>
    <cellStyle name="AÞ¸¶_Sheet1_41-06농림41 34" xfId="2296"/>
    <cellStyle name="ÄÞ¸¶_Sheet1_41-06농림41 34" xfId="2297"/>
    <cellStyle name="AÞ¸¶_Sheet1_41-06농림41 35" xfId="2298"/>
    <cellStyle name="ÄÞ¸¶_Sheet1_41-06농림41 35" xfId="2299"/>
    <cellStyle name="AÞ¸¶_Sheet1_41-06농림41 36" xfId="2300"/>
    <cellStyle name="ÄÞ¸¶_Sheet1_41-06농림41 36" xfId="2301"/>
    <cellStyle name="AÞ¸¶_Sheet1_41-06농림41 37" xfId="2302"/>
    <cellStyle name="ÄÞ¸¶_Sheet1_41-06농림41 37" xfId="2303"/>
    <cellStyle name="AÞ¸¶_Sheet1_41-06농림41 38" xfId="2304"/>
    <cellStyle name="ÄÞ¸¶_Sheet1_41-06농림41 38" xfId="2305"/>
    <cellStyle name="AÞ¸¶_Sheet1_41-06농림41 39" xfId="2306"/>
    <cellStyle name="ÄÞ¸¶_Sheet1_41-06농림41 39" xfId="2307"/>
    <cellStyle name="AÞ¸¶_Sheet1_41-06농림41 4" xfId="2308"/>
    <cellStyle name="ÄÞ¸¶_Sheet1_41-06농림41 4" xfId="2309"/>
    <cellStyle name="AÞ¸¶_Sheet1_41-06농림41 40" xfId="2310"/>
    <cellStyle name="ÄÞ¸¶_Sheet1_41-06농림41 40" xfId="2311"/>
    <cellStyle name="AÞ¸¶_Sheet1_41-06농림41 41" xfId="2312"/>
    <cellStyle name="ÄÞ¸¶_Sheet1_41-06농림41 41" xfId="2313"/>
    <cellStyle name="AÞ¸¶_Sheet1_41-06농림41 5" xfId="2314"/>
    <cellStyle name="ÄÞ¸¶_Sheet1_41-06농림41 5" xfId="2315"/>
    <cellStyle name="AÞ¸¶_Sheet1_41-06농림41 6" xfId="2316"/>
    <cellStyle name="ÄÞ¸¶_Sheet1_41-06농림41 6" xfId="2317"/>
    <cellStyle name="AÞ¸¶_Sheet1_41-06농림41 7" xfId="2318"/>
    <cellStyle name="ÄÞ¸¶_Sheet1_41-06농림41 7" xfId="2319"/>
    <cellStyle name="AÞ¸¶_Sheet1_41-06농림41 8" xfId="2320"/>
    <cellStyle name="ÄÞ¸¶_Sheet1_41-06농림41 8" xfId="2321"/>
    <cellStyle name="AÞ¸¶_Sheet1_41-06농림41 9" xfId="2322"/>
    <cellStyle name="ÄÞ¸¶_Sheet1_41-06농림41 9" xfId="2323"/>
    <cellStyle name="AÞ¸¶_Sheet1_45-09 유통 금융 보험 및 기타서비스(97-109)" xfId="5095"/>
    <cellStyle name="ÄÞ¸¶_Sheet1_45-09 유통 금융 보험 및 기타서비스(97-109)" xfId="5094"/>
    <cellStyle name="AÞ¸¶_Sheet1_46-11 교통 관광 및 정보통신" xfId="5093"/>
    <cellStyle name="ÄÞ¸¶_Sheet1_46-11 교통 관광 및 정보통신" xfId="5092"/>
    <cellStyle name="AÞ¸¶_Sheet1_99 재가노인복지시설" xfId="5091"/>
    <cellStyle name="ÄÞ¸¶_Sheet1_99 재가노인복지시설" xfId="5090"/>
    <cellStyle name="AÞ¸¶_Sheet1_99 친환경농산물 인증현황" xfId="5089"/>
    <cellStyle name="ÄÞ¸¶_Sheet1_99 친환경농산물 인증현황" xfId="5088"/>
    <cellStyle name="Bad" xfId="2324"/>
    <cellStyle name="Bad 2" xfId="2325"/>
    <cellStyle name="Bad 2 2" xfId="6999"/>
    <cellStyle name="Bad 2 2 2" xfId="6373"/>
    <cellStyle name="Bad 2 3" xfId="5087"/>
    <cellStyle name="Bad 3" xfId="2326"/>
    <cellStyle name="Bad 4" xfId="8754"/>
    <cellStyle name="Bad_010_주택건설" xfId="2327"/>
    <cellStyle name="C_TITLE" xfId="5086"/>
    <cellStyle name="C¡IA¨ª_¡ic¨u¡A¨￢I¨￢¡Æ AN¡Æe " xfId="166"/>
    <cellStyle name="C￥AØ_ 2ÆAAþº° " xfId="10183"/>
    <cellStyle name="Ç¥ÁØ_»ç¾÷ºÎº° ÃÑ°è " xfId="5085"/>
    <cellStyle name="C￥AØ_≫c¾÷ºIº° AN°e " xfId="5084"/>
    <cellStyle name="Ç¥ÁØ_¼ÕÀÍ¿¹»ê" xfId="167"/>
    <cellStyle name="C￥AØ_¼OAI¿¹≫e" xfId="168"/>
    <cellStyle name="Ç¥ÁØ_5-1±¤°í " xfId="5083"/>
    <cellStyle name="C￥AØ_Æi¼º¸RCA " xfId="5082"/>
    <cellStyle name="Ç¥ÁØ_ÀÎ°Çºñ,¿ÜÁÖºñ" xfId="169"/>
    <cellStyle name="C￥AØ_AI°Cºn,μμ±Þºn" xfId="170"/>
    <cellStyle name="Ç¥ÁØ_laroux" xfId="171"/>
    <cellStyle name="C￥AØ_laroux_1" xfId="172"/>
    <cellStyle name="Ç¥ÁØ_laroux_1" xfId="173"/>
    <cellStyle name="C￥AØ_laroux_1 10" xfId="2328"/>
    <cellStyle name="Ç¥ÁØ_laroux_1 10" xfId="2329"/>
    <cellStyle name="C￥AØ_laroux_1 11" xfId="2330"/>
    <cellStyle name="Ç¥ÁØ_laroux_1 11" xfId="2331"/>
    <cellStyle name="C￥AØ_laroux_1 12" xfId="2332"/>
    <cellStyle name="Ç¥ÁØ_laroux_1 12" xfId="2333"/>
    <cellStyle name="C￥AØ_laroux_1 13" xfId="2334"/>
    <cellStyle name="Ç¥ÁØ_laroux_1 13" xfId="2335"/>
    <cellStyle name="C￥AØ_laroux_1 14" xfId="2336"/>
    <cellStyle name="Ç¥ÁØ_laroux_1 14" xfId="2337"/>
    <cellStyle name="C￥AØ_laroux_1 14 10" xfId="6376"/>
    <cellStyle name="Ç¥ÁØ_laroux_1 14 10" xfId="6377"/>
    <cellStyle name="C￥AØ_laroux_1 14 11" xfId="6382"/>
    <cellStyle name="Ç¥ÁØ_laroux_1 14 11" xfId="6384"/>
    <cellStyle name="C￥AØ_laroux_1 14 12" xfId="6385"/>
    <cellStyle name="Ç¥ÁØ_laroux_1 14 12" xfId="6386"/>
    <cellStyle name="C￥AØ_laroux_1 14 13" xfId="6387"/>
    <cellStyle name="Ç¥ÁØ_laroux_1 14 13" xfId="6393"/>
    <cellStyle name="C￥AØ_laroux_1 14 14" xfId="6394"/>
    <cellStyle name="Ç¥ÁØ_laroux_1 14 14" xfId="6399"/>
    <cellStyle name="C￥AØ_laroux_1 14 15" xfId="6401"/>
    <cellStyle name="Ç¥ÁØ_laroux_1 14 15" xfId="9413"/>
    <cellStyle name="C￥AØ_laroux_1 14 16" xfId="9414"/>
    <cellStyle name="Ç¥ÁØ_laroux_1 14 16" xfId="9415"/>
    <cellStyle name="C￥AØ_laroux_1 14 17" xfId="9416"/>
    <cellStyle name="Ç¥ÁØ_laroux_1 14 17" xfId="9417"/>
    <cellStyle name="C￥AØ_laroux_1 14 18" xfId="9418"/>
    <cellStyle name="Ç¥ÁØ_laroux_1 14 18" xfId="9419"/>
    <cellStyle name="C￥AØ_laroux_1 14 19" xfId="9420"/>
    <cellStyle name="Ç¥ÁØ_laroux_1 14 19" xfId="9421"/>
    <cellStyle name="C￥AØ_laroux_1 14 2" xfId="9422"/>
    <cellStyle name="Ç¥ÁØ_laroux_1 14 2" xfId="9423"/>
    <cellStyle name="C￥AØ_laroux_1 14 20" xfId="9424"/>
    <cellStyle name="Ç¥ÁØ_laroux_1 14 20" xfId="9425"/>
    <cellStyle name="C￥AØ_laroux_1 14 21" xfId="9426"/>
    <cellStyle name="Ç¥ÁØ_laroux_1 14 21" xfId="9427"/>
    <cellStyle name="C￥AØ_laroux_1 14 22" xfId="9428"/>
    <cellStyle name="Ç¥ÁØ_laroux_1 14 22" xfId="9429"/>
    <cellStyle name="C￥AØ_laroux_1 14 23" xfId="9430"/>
    <cellStyle name="Ç¥ÁØ_laroux_1 14 23" xfId="9431"/>
    <cellStyle name="C￥AØ_laroux_1 14 24" xfId="9432"/>
    <cellStyle name="Ç¥ÁØ_laroux_1 14 24" xfId="9433"/>
    <cellStyle name="C￥AØ_laroux_1 14 25" xfId="9434"/>
    <cellStyle name="Ç¥ÁØ_laroux_1 14 25" xfId="9435"/>
    <cellStyle name="C￥AØ_laroux_1 14 26" xfId="9436"/>
    <cellStyle name="Ç¥ÁØ_laroux_1 14 26" xfId="9437"/>
    <cellStyle name="C￥AØ_laroux_1 14 27" xfId="9438"/>
    <cellStyle name="Ç¥ÁØ_laroux_1 14 27" xfId="9439"/>
    <cellStyle name="C￥AØ_laroux_1 14 28" xfId="9440"/>
    <cellStyle name="Ç¥ÁØ_laroux_1 14 28" xfId="9441"/>
    <cellStyle name="C￥AØ_laroux_1 14 29" xfId="9442"/>
    <cellStyle name="Ç¥ÁØ_laroux_1 14 29" xfId="9443"/>
    <cellStyle name="C￥AØ_laroux_1 14 3" xfId="9444"/>
    <cellStyle name="Ç¥ÁØ_laroux_1 14 3" xfId="9445"/>
    <cellStyle name="C￥AØ_laroux_1 14 30" xfId="9446"/>
    <cellStyle name="Ç¥ÁØ_laroux_1 14 30" xfId="9447"/>
    <cellStyle name="C￥AØ_laroux_1 14 31" xfId="9448"/>
    <cellStyle name="Ç¥ÁØ_laroux_1 14 31" xfId="9449"/>
    <cellStyle name="C￥AØ_laroux_1 14 32" xfId="9450"/>
    <cellStyle name="Ç¥ÁØ_laroux_1 14 32" xfId="9451"/>
    <cellStyle name="C￥AØ_laroux_1 14 33" xfId="9452"/>
    <cellStyle name="Ç¥ÁØ_laroux_1 14 33" xfId="9453"/>
    <cellStyle name="C￥AØ_laroux_1 14 34" xfId="9454"/>
    <cellStyle name="Ç¥ÁØ_laroux_1 14 34" xfId="9455"/>
    <cellStyle name="C￥AØ_laroux_1 14 35" xfId="9456"/>
    <cellStyle name="Ç¥ÁØ_laroux_1 14 35" xfId="9457"/>
    <cellStyle name="C￥AØ_laroux_1 14 36" xfId="9458"/>
    <cellStyle name="Ç¥ÁØ_laroux_1 14 36" xfId="9459"/>
    <cellStyle name="C￥AØ_laroux_1 14 37" xfId="9460"/>
    <cellStyle name="Ç¥ÁØ_laroux_1 14 37" xfId="9461"/>
    <cellStyle name="C￥AØ_laroux_1 14 38" xfId="9462"/>
    <cellStyle name="Ç¥ÁØ_laroux_1 14 38" xfId="9463"/>
    <cellStyle name="C￥AØ_laroux_1 14 39" xfId="9464"/>
    <cellStyle name="Ç¥ÁØ_laroux_1 14 39" xfId="9465"/>
    <cellStyle name="C￥AØ_laroux_1 14 4" xfId="9466"/>
    <cellStyle name="Ç¥ÁØ_laroux_1 14 4" xfId="9467"/>
    <cellStyle name="C￥AØ_laroux_1 14 40" xfId="9468"/>
    <cellStyle name="Ç¥ÁØ_laroux_1 14 40" xfId="9469"/>
    <cellStyle name="C￥AØ_laroux_1 14 5" xfId="9470"/>
    <cellStyle name="Ç¥ÁØ_laroux_1 14 5" xfId="9471"/>
    <cellStyle name="C￥AØ_laroux_1 14 6" xfId="9472"/>
    <cellStyle name="Ç¥ÁØ_laroux_1 14 6" xfId="9473"/>
    <cellStyle name="C￥AØ_laroux_1 14 7" xfId="9474"/>
    <cellStyle name="Ç¥ÁØ_laroux_1 14 7" xfId="9475"/>
    <cellStyle name="C￥AØ_laroux_1 14 8" xfId="9476"/>
    <cellStyle name="Ç¥ÁØ_laroux_1 14 8" xfId="9477"/>
    <cellStyle name="C￥AØ_laroux_1 14 9" xfId="9478"/>
    <cellStyle name="Ç¥ÁØ_laroux_1 14 9" xfId="9479"/>
    <cellStyle name="C￥AØ_laroux_1 15" xfId="2338"/>
    <cellStyle name="Ç¥ÁØ_laroux_1 15" xfId="2339"/>
    <cellStyle name="C￥AØ_laroux_1 16" xfId="2340"/>
    <cellStyle name="Ç¥ÁØ_laroux_1 16" xfId="2341"/>
    <cellStyle name="C￥AØ_laroux_1 17" xfId="2342"/>
    <cellStyle name="Ç¥ÁØ_laroux_1 17" xfId="2343"/>
    <cellStyle name="C￥AØ_laroux_1 18" xfId="2344"/>
    <cellStyle name="Ç¥ÁØ_laroux_1 18" xfId="2345"/>
    <cellStyle name="C￥AØ_laroux_1 19" xfId="2346"/>
    <cellStyle name="Ç¥ÁØ_laroux_1 19" xfId="2347"/>
    <cellStyle name="C￥AØ_laroux_1 2" xfId="2348"/>
    <cellStyle name="Ç¥ÁØ_laroux_1 2" xfId="2349"/>
    <cellStyle name="C￥AØ_laroux_1 20" xfId="2350"/>
    <cellStyle name="Ç¥ÁØ_laroux_1 20" xfId="2351"/>
    <cellStyle name="C￥AØ_laroux_1 21" xfId="2352"/>
    <cellStyle name="Ç¥ÁØ_laroux_1 21" xfId="2353"/>
    <cellStyle name="C￥AØ_laroux_1 22" xfId="2354"/>
    <cellStyle name="Ç¥ÁØ_laroux_1 22" xfId="2355"/>
    <cellStyle name="C￥AØ_laroux_1 23" xfId="2356"/>
    <cellStyle name="Ç¥ÁØ_laroux_1 23" xfId="2357"/>
    <cellStyle name="C￥AØ_laroux_1 24" xfId="2358"/>
    <cellStyle name="Ç¥ÁØ_laroux_1 24" xfId="2359"/>
    <cellStyle name="C￥AØ_laroux_1 25" xfId="2360"/>
    <cellStyle name="Ç¥ÁØ_laroux_1 25" xfId="2361"/>
    <cellStyle name="C￥AØ_laroux_1 26" xfId="2362"/>
    <cellStyle name="Ç¥ÁØ_laroux_1 26" xfId="2363"/>
    <cellStyle name="C￥AØ_laroux_1 27" xfId="2364"/>
    <cellStyle name="Ç¥ÁØ_laroux_1 27" xfId="2365"/>
    <cellStyle name="C￥AØ_laroux_1 28" xfId="2366"/>
    <cellStyle name="Ç¥ÁØ_laroux_1 28" xfId="2367"/>
    <cellStyle name="C￥AØ_laroux_1 29" xfId="2368"/>
    <cellStyle name="Ç¥ÁØ_laroux_1 29" xfId="2369"/>
    <cellStyle name="C￥AØ_laroux_1 3" xfId="2370"/>
    <cellStyle name="Ç¥ÁØ_laroux_1 3" xfId="2371"/>
    <cellStyle name="C￥AØ_laroux_1 30" xfId="2372"/>
    <cellStyle name="Ç¥ÁØ_laroux_1 30" xfId="2373"/>
    <cellStyle name="C￥AØ_laroux_1 31" xfId="2374"/>
    <cellStyle name="Ç¥ÁØ_laroux_1 31" xfId="2375"/>
    <cellStyle name="C￥AØ_laroux_1 32" xfId="2376"/>
    <cellStyle name="Ç¥ÁØ_laroux_1 32" xfId="2377"/>
    <cellStyle name="C￥AØ_laroux_1 33" xfId="2378"/>
    <cellStyle name="Ç¥ÁØ_laroux_1 33" xfId="2379"/>
    <cellStyle name="C￥AØ_laroux_1 34" xfId="2380"/>
    <cellStyle name="Ç¥ÁØ_laroux_1 34" xfId="2381"/>
    <cellStyle name="C￥AØ_laroux_1 35" xfId="2382"/>
    <cellStyle name="Ç¥ÁØ_laroux_1 35" xfId="2383"/>
    <cellStyle name="C￥AØ_laroux_1 36" xfId="2384"/>
    <cellStyle name="Ç¥ÁØ_laroux_1 36" xfId="2385"/>
    <cellStyle name="C￥AØ_laroux_1 37" xfId="2386"/>
    <cellStyle name="Ç¥ÁØ_laroux_1 37" xfId="2387"/>
    <cellStyle name="C￥AØ_laroux_1 38" xfId="2388"/>
    <cellStyle name="Ç¥ÁØ_laroux_1 38" xfId="2389"/>
    <cellStyle name="C￥AØ_laroux_1 39" xfId="2390"/>
    <cellStyle name="Ç¥ÁØ_laroux_1 39" xfId="2391"/>
    <cellStyle name="C￥AØ_laroux_1 4" xfId="2392"/>
    <cellStyle name="Ç¥ÁØ_laroux_1 4" xfId="2393"/>
    <cellStyle name="C￥AØ_laroux_1 40" xfId="2394"/>
    <cellStyle name="Ç¥ÁØ_laroux_1 40" xfId="2395"/>
    <cellStyle name="C￥AØ_laroux_1 41" xfId="2396"/>
    <cellStyle name="Ç¥ÁØ_laroux_1 41" xfId="2397"/>
    <cellStyle name="C￥AØ_laroux_1 5" xfId="2398"/>
    <cellStyle name="Ç¥ÁØ_laroux_1 5" xfId="2399"/>
    <cellStyle name="C￥AØ_laroux_1 6" xfId="2400"/>
    <cellStyle name="Ç¥ÁØ_laroux_1 6" xfId="2401"/>
    <cellStyle name="C￥AØ_laroux_1 7" xfId="2402"/>
    <cellStyle name="Ç¥ÁØ_laroux_1 7" xfId="2403"/>
    <cellStyle name="C￥AØ_laroux_1 8" xfId="2404"/>
    <cellStyle name="Ç¥ÁØ_laroux_1 8" xfId="2405"/>
    <cellStyle name="C￥AØ_laroux_1 9" xfId="2406"/>
    <cellStyle name="Ç¥ÁØ_laroux_1 9" xfId="2407"/>
    <cellStyle name="C￥AØ_laroux_1_Sheet1" xfId="174"/>
    <cellStyle name="Ç¥ÁØ_laroux_1_Sheet1" xfId="175"/>
    <cellStyle name="C￥AØ_laroux_1_Sheet1 10" xfId="2408"/>
    <cellStyle name="Ç¥ÁØ_laroux_1_Sheet1 10" xfId="2409"/>
    <cellStyle name="C￥AØ_laroux_1_Sheet1 11" xfId="2410"/>
    <cellStyle name="Ç¥ÁØ_laroux_1_Sheet1 11" xfId="2411"/>
    <cellStyle name="C￥AØ_laroux_1_Sheet1 12" xfId="2412"/>
    <cellStyle name="Ç¥ÁØ_laroux_1_Sheet1 12" xfId="2413"/>
    <cellStyle name="C￥AØ_laroux_1_Sheet1 12 10" xfId="2414"/>
    <cellStyle name="Ç¥ÁØ_laroux_1_Sheet1 13" xfId="2415"/>
    <cellStyle name="C￥AØ_laroux_1_Sheet1 14" xfId="2416"/>
    <cellStyle name="Ç¥ÁØ_laroux_1_Sheet1 14" xfId="2417"/>
    <cellStyle name="C￥AØ_laroux_1_Sheet1 14 10" xfId="9480"/>
    <cellStyle name="Ç¥ÁØ_laroux_1_Sheet1 14 10" xfId="9481"/>
    <cellStyle name="C￥AØ_laroux_1_Sheet1 14 11" xfId="9482"/>
    <cellStyle name="Ç¥ÁØ_laroux_1_Sheet1 14 11" xfId="9483"/>
    <cellStyle name="C￥AØ_laroux_1_Sheet1 14 12" xfId="9484"/>
    <cellStyle name="Ç¥ÁØ_laroux_1_Sheet1 14 12" xfId="9485"/>
    <cellStyle name="C￥AØ_laroux_1_Sheet1 14 13" xfId="9486"/>
    <cellStyle name="Ç¥ÁØ_laroux_1_Sheet1 14 13" xfId="9487"/>
    <cellStyle name="C￥AØ_laroux_1_Sheet1 14 14" xfId="9488"/>
    <cellStyle name="Ç¥ÁØ_laroux_1_Sheet1 14 14" xfId="9489"/>
    <cellStyle name="C￥AØ_laroux_1_Sheet1 14 15" xfId="9490"/>
    <cellStyle name="Ç¥ÁØ_laroux_1_Sheet1 14 15" xfId="9491"/>
    <cellStyle name="C￥AØ_laroux_1_Sheet1 14 16" xfId="9492"/>
    <cellStyle name="Ç¥ÁØ_laroux_1_Sheet1 14 16" xfId="9493"/>
    <cellStyle name="C￥AØ_laroux_1_Sheet1 14 17" xfId="9494"/>
    <cellStyle name="Ç¥ÁØ_laroux_1_Sheet1 14 17" xfId="9495"/>
    <cellStyle name="C￥AØ_laroux_1_Sheet1 14 18" xfId="9496"/>
    <cellStyle name="Ç¥ÁØ_laroux_1_Sheet1 14 18" xfId="9497"/>
    <cellStyle name="C￥AØ_laroux_1_Sheet1 14 19" xfId="9498"/>
    <cellStyle name="Ç¥ÁØ_laroux_1_Sheet1 14 19" xfId="9499"/>
    <cellStyle name="C￥AØ_laroux_1_Sheet1 14 2" xfId="9500"/>
    <cellStyle name="Ç¥ÁØ_laroux_1_Sheet1 14 2" xfId="9501"/>
    <cellStyle name="C￥AØ_laroux_1_Sheet1 14 20" xfId="9502"/>
    <cellStyle name="Ç¥ÁØ_laroux_1_Sheet1 14 20" xfId="9503"/>
    <cellStyle name="C￥AØ_laroux_1_Sheet1 14 21" xfId="9504"/>
    <cellStyle name="Ç¥ÁØ_laroux_1_Sheet1 14 21" xfId="9505"/>
    <cellStyle name="C￥AØ_laroux_1_Sheet1 14 22" xfId="9506"/>
    <cellStyle name="Ç¥ÁØ_laroux_1_Sheet1 14 22" xfId="9507"/>
    <cellStyle name="C￥AØ_laroux_1_Sheet1 14 23" xfId="9508"/>
    <cellStyle name="Ç¥ÁØ_laroux_1_Sheet1 14 23" xfId="9509"/>
    <cellStyle name="C￥AØ_laroux_1_Sheet1 14 24" xfId="9510"/>
    <cellStyle name="Ç¥ÁØ_laroux_1_Sheet1 14 24" xfId="9511"/>
    <cellStyle name="C￥AØ_laroux_1_Sheet1 14 25" xfId="9512"/>
    <cellStyle name="Ç¥ÁØ_laroux_1_Sheet1 14 25" xfId="9513"/>
    <cellStyle name="C￥AØ_laroux_1_Sheet1 14 26" xfId="9514"/>
    <cellStyle name="Ç¥ÁØ_laroux_1_Sheet1 14 26" xfId="9515"/>
    <cellStyle name="C￥AØ_laroux_1_Sheet1 14 27" xfId="9516"/>
    <cellStyle name="Ç¥ÁØ_laroux_1_Sheet1 14 27" xfId="9517"/>
    <cellStyle name="C￥AØ_laroux_1_Sheet1 14 28" xfId="9518"/>
    <cellStyle name="Ç¥ÁØ_laroux_1_Sheet1 14 28" xfId="9519"/>
    <cellStyle name="C￥AØ_laroux_1_Sheet1 14 29" xfId="9520"/>
    <cellStyle name="Ç¥ÁØ_laroux_1_Sheet1 14 29" xfId="9521"/>
    <cellStyle name="C￥AØ_laroux_1_Sheet1 14 3" xfId="9522"/>
    <cellStyle name="Ç¥ÁØ_laroux_1_Sheet1 14 3" xfId="9523"/>
    <cellStyle name="C￥AØ_laroux_1_Sheet1 14 30" xfId="9524"/>
    <cellStyle name="Ç¥ÁØ_laroux_1_Sheet1 14 30" xfId="9525"/>
    <cellStyle name="C￥AØ_laroux_1_Sheet1 14 31" xfId="9526"/>
    <cellStyle name="Ç¥ÁØ_laroux_1_Sheet1 14 31" xfId="9527"/>
    <cellStyle name="C￥AØ_laroux_1_Sheet1 14 32" xfId="9528"/>
    <cellStyle name="Ç¥ÁØ_laroux_1_Sheet1 14 32" xfId="9529"/>
    <cellStyle name="C￥AØ_laroux_1_Sheet1 14 33" xfId="9530"/>
    <cellStyle name="Ç¥ÁØ_laroux_1_Sheet1 14 33" xfId="9531"/>
    <cellStyle name="C￥AØ_laroux_1_Sheet1 14 34" xfId="9532"/>
    <cellStyle name="Ç¥ÁØ_laroux_1_Sheet1 14 34" xfId="9533"/>
    <cellStyle name="C￥AØ_laroux_1_Sheet1 14 35" xfId="9534"/>
    <cellStyle name="Ç¥ÁØ_laroux_1_Sheet1 14 35" xfId="9535"/>
    <cellStyle name="C￥AØ_laroux_1_Sheet1 14 36" xfId="9536"/>
    <cellStyle name="Ç¥ÁØ_laroux_1_Sheet1 14 36" xfId="9537"/>
    <cellStyle name="C￥AØ_laroux_1_Sheet1 14 37" xfId="9538"/>
    <cellStyle name="Ç¥ÁØ_laroux_1_Sheet1 14 37" xfId="9539"/>
    <cellStyle name="C￥AØ_laroux_1_Sheet1 14 38" xfId="9540"/>
    <cellStyle name="Ç¥ÁØ_laroux_1_Sheet1 14 38" xfId="9541"/>
    <cellStyle name="C￥AØ_laroux_1_Sheet1 14 39" xfId="9542"/>
    <cellStyle name="Ç¥ÁØ_laroux_1_Sheet1 14 39" xfId="9543"/>
    <cellStyle name="C￥AØ_laroux_1_Sheet1 14 4" xfId="9544"/>
    <cellStyle name="Ç¥ÁØ_laroux_1_Sheet1 14 4" xfId="9545"/>
    <cellStyle name="C￥AØ_laroux_1_Sheet1 14 40" xfId="9546"/>
    <cellStyle name="Ç¥ÁØ_laroux_1_Sheet1 14 40" xfId="9547"/>
    <cellStyle name="C￥AØ_laroux_1_Sheet1 14 5" xfId="9548"/>
    <cellStyle name="Ç¥ÁØ_laroux_1_Sheet1 14 5" xfId="9549"/>
    <cellStyle name="C￥AØ_laroux_1_Sheet1 14 6" xfId="9550"/>
    <cellStyle name="Ç¥ÁØ_laroux_1_Sheet1 14 6" xfId="9551"/>
    <cellStyle name="C￥AØ_laroux_1_Sheet1 14 7" xfId="9552"/>
    <cellStyle name="Ç¥ÁØ_laroux_1_Sheet1 14 7" xfId="9553"/>
    <cellStyle name="C￥AØ_laroux_1_Sheet1 14 8" xfId="9554"/>
    <cellStyle name="Ç¥ÁØ_laroux_1_Sheet1 14 8" xfId="9555"/>
    <cellStyle name="C￥AØ_laroux_1_Sheet1 14 9" xfId="9556"/>
    <cellStyle name="Ç¥ÁØ_laroux_1_Sheet1 14 9" xfId="9557"/>
    <cellStyle name="C￥AØ_laroux_1_Sheet1 15" xfId="2418"/>
    <cellStyle name="Ç¥ÁØ_laroux_1_Sheet1 15" xfId="2419"/>
    <cellStyle name="C￥AØ_laroux_1_Sheet1 16" xfId="2420"/>
    <cellStyle name="Ç¥ÁØ_laroux_1_Sheet1 16" xfId="2421"/>
    <cellStyle name="C￥AØ_laroux_1_Sheet1 17" xfId="2422"/>
    <cellStyle name="Ç¥ÁØ_laroux_1_Sheet1 17" xfId="2423"/>
    <cellStyle name="C￥AØ_laroux_1_Sheet1 18" xfId="2424"/>
    <cellStyle name="Ç¥ÁØ_laroux_1_Sheet1 18" xfId="2425"/>
    <cellStyle name="C￥AØ_laroux_1_Sheet1 19" xfId="2426"/>
    <cellStyle name="Ç¥ÁØ_laroux_1_Sheet1 19" xfId="2427"/>
    <cellStyle name="C￥AØ_laroux_1_Sheet1 2" xfId="2428"/>
    <cellStyle name="Ç¥ÁØ_laroux_1_Sheet1 2" xfId="2429"/>
    <cellStyle name="C￥AØ_laroux_1_Sheet1 20" xfId="2430"/>
    <cellStyle name="Ç¥ÁØ_laroux_1_Sheet1 20" xfId="2431"/>
    <cellStyle name="C￥AØ_laroux_1_Sheet1 21" xfId="2432"/>
    <cellStyle name="Ç¥ÁØ_laroux_1_Sheet1 21" xfId="2433"/>
    <cellStyle name="C￥AØ_laroux_1_Sheet1 22" xfId="2434"/>
    <cellStyle name="Ç¥ÁØ_laroux_1_Sheet1 22" xfId="2435"/>
    <cellStyle name="C￥AØ_laroux_1_Sheet1 23" xfId="2436"/>
    <cellStyle name="Ç¥ÁØ_laroux_1_Sheet1 23" xfId="2437"/>
    <cellStyle name="C￥AØ_laroux_1_Sheet1 24" xfId="2438"/>
    <cellStyle name="Ç¥ÁØ_laroux_1_Sheet1 24" xfId="2439"/>
    <cellStyle name="C￥AØ_laroux_1_Sheet1 25" xfId="2440"/>
    <cellStyle name="Ç¥ÁØ_laroux_1_Sheet1 25" xfId="2441"/>
    <cellStyle name="C￥AØ_laroux_1_Sheet1 26" xfId="2442"/>
    <cellStyle name="Ç¥ÁØ_laroux_1_Sheet1 26" xfId="2443"/>
    <cellStyle name="C￥AØ_laroux_1_Sheet1 27" xfId="2444"/>
    <cellStyle name="Ç¥ÁØ_laroux_1_Sheet1 27" xfId="2445"/>
    <cellStyle name="C￥AØ_laroux_1_Sheet1 28" xfId="2446"/>
    <cellStyle name="Ç¥ÁØ_laroux_1_Sheet1 28" xfId="2447"/>
    <cellStyle name="C￥AØ_laroux_1_Sheet1 29" xfId="2448"/>
    <cellStyle name="Ç¥ÁØ_laroux_1_Sheet1 29" xfId="2449"/>
    <cellStyle name="C￥AØ_laroux_1_Sheet1 3" xfId="2450"/>
    <cellStyle name="Ç¥ÁØ_laroux_1_Sheet1 3" xfId="2451"/>
    <cellStyle name="C￥AØ_laroux_1_Sheet1 30" xfId="2452"/>
    <cellStyle name="Ç¥ÁØ_laroux_1_Sheet1 30" xfId="2453"/>
    <cellStyle name="C￥AØ_laroux_1_Sheet1 31" xfId="2454"/>
    <cellStyle name="Ç¥ÁØ_laroux_1_Sheet1 31" xfId="2455"/>
    <cellStyle name="C￥AØ_laroux_1_Sheet1 32" xfId="2456"/>
    <cellStyle name="Ç¥ÁØ_laroux_1_Sheet1 32" xfId="2457"/>
    <cellStyle name="C￥AØ_laroux_1_Sheet1 33" xfId="2458"/>
    <cellStyle name="Ç¥ÁØ_laroux_1_Sheet1 33" xfId="2459"/>
    <cellStyle name="C￥AØ_laroux_1_Sheet1 34" xfId="2460"/>
    <cellStyle name="Ç¥ÁØ_laroux_1_Sheet1 34" xfId="2461"/>
    <cellStyle name="C￥AØ_laroux_1_Sheet1 35" xfId="2462"/>
    <cellStyle name="Ç¥ÁØ_laroux_1_Sheet1 35" xfId="2463"/>
    <cellStyle name="C￥AØ_laroux_1_Sheet1 36" xfId="2464"/>
    <cellStyle name="Ç¥ÁØ_laroux_1_Sheet1 36" xfId="2465"/>
    <cellStyle name="C￥AØ_laroux_1_Sheet1 37" xfId="2466"/>
    <cellStyle name="Ç¥ÁØ_laroux_1_Sheet1 37" xfId="2467"/>
    <cellStyle name="C￥AØ_laroux_1_Sheet1 38" xfId="2468"/>
    <cellStyle name="Ç¥ÁØ_laroux_1_Sheet1 38" xfId="2469"/>
    <cellStyle name="C￥AØ_laroux_1_Sheet1 39" xfId="2470"/>
    <cellStyle name="Ç¥ÁØ_laroux_1_Sheet1 39" xfId="2471"/>
    <cellStyle name="C￥AØ_laroux_1_Sheet1 4" xfId="2472"/>
    <cellStyle name="Ç¥ÁØ_laroux_1_Sheet1 4" xfId="2473"/>
    <cellStyle name="C￥AØ_laroux_1_Sheet1 40" xfId="2474"/>
    <cellStyle name="Ç¥ÁØ_laroux_1_Sheet1 40" xfId="2475"/>
    <cellStyle name="C￥AØ_laroux_1_Sheet1 41" xfId="2476"/>
    <cellStyle name="Ç¥ÁØ_laroux_1_Sheet1 41" xfId="2477"/>
    <cellStyle name="C￥AØ_laroux_1_Sheet1 5" xfId="2478"/>
    <cellStyle name="Ç¥ÁØ_laroux_1_Sheet1 5" xfId="2479"/>
    <cellStyle name="C￥AØ_laroux_1_Sheet1 6" xfId="2480"/>
    <cellStyle name="Ç¥ÁØ_laroux_1_Sheet1 6" xfId="2481"/>
    <cellStyle name="C￥AØ_laroux_1_Sheet1 7" xfId="2482"/>
    <cellStyle name="Ç¥ÁØ_laroux_1_Sheet1 7" xfId="2483"/>
    <cellStyle name="C￥AØ_laroux_1_Sheet1 8" xfId="2484"/>
    <cellStyle name="Ç¥ÁØ_laroux_1_Sheet1 8" xfId="2485"/>
    <cellStyle name="C￥AØ_laroux_1_Sheet1 9" xfId="2486"/>
    <cellStyle name="Ç¥ÁØ_laroux_1_Sheet1 9" xfId="2487"/>
    <cellStyle name="C￥AØ_laroux_2" xfId="176"/>
    <cellStyle name="Ç¥ÁØ_laroux_2" xfId="177"/>
    <cellStyle name="C￥AØ_laroux_2 10" xfId="2488"/>
    <cellStyle name="Ç¥ÁØ_laroux_2 10" xfId="2489"/>
    <cellStyle name="C￥AØ_laroux_2 11" xfId="2490"/>
    <cellStyle name="Ç¥ÁØ_laroux_2 11" xfId="2491"/>
    <cellStyle name="C￥AØ_laroux_2 12" xfId="2492"/>
    <cellStyle name="Ç¥ÁØ_laroux_2 12" xfId="2493"/>
    <cellStyle name="C￥AØ_laroux_2 12 10" xfId="2494"/>
    <cellStyle name="Ç¥ÁØ_laroux_2 13" xfId="2495"/>
    <cellStyle name="C￥AØ_laroux_2 14" xfId="2496"/>
    <cellStyle name="Ç¥ÁØ_laroux_2 14" xfId="2497"/>
    <cellStyle name="C￥AØ_laroux_2 14 10" xfId="9558"/>
    <cellStyle name="Ç¥ÁØ_laroux_2 14 10" xfId="9559"/>
    <cellStyle name="C￥AØ_laroux_2 14 11" xfId="9560"/>
    <cellStyle name="Ç¥ÁØ_laroux_2 14 11" xfId="9561"/>
    <cellStyle name="C￥AØ_laroux_2 14 12" xfId="9562"/>
    <cellStyle name="Ç¥ÁØ_laroux_2 14 12" xfId="9563"/>
    <cellStyle name="C￥AØ_laroux_2 14 13" xfId="9564"/>
    <cellStyle name="Ç¥ÁØ_laroux_2 14 13" xfId="9565"/>
    <cellStyle name="C￥AØ_laroux_2 14 14" xfId="9566"/>
    <cellStyle name="Ç¥ÁØ_laroux_2 14 14" xfId="9567"/>
    <cellStyle name="C￥AØ_laroux_2 14 15" xfId="9568"/>
    <cellStyle name="Ç¥ÁØ_laroux_2 14 15" xfId="9569"/>
    <cellStyle name="C￥AØ_laroux_2 14 16" xfId="9570"/>
    <cellStyle name="Ç¥ÁØ_laroux_2 14 16" xfId="9571"/>
    <cellStyle name="C￥AØ_laroux_2 14 17" xfId="9572"/>
    <cellStyle name="Ç¥ÁØ_laroux_2 14 17" xfId="9573"/>
    <cellStyle name="C￥AØ_laroux_2 14 18" xfId="9574"/>
    <cellStyle name="Ç¥ÁØ_laroux_2 14 18" xfId="9575"/>
    <cellStyle name="C￥AØ_laroux_2 14 19" xfId="9576"/>
    <cellStyle name="Ç¥ÁØ_laroux_2 14 19" xfId="9577"/>
    <cellStyle name="C￥AØ_laroux_2 14 2" xfId="9578"/>
    <cellStyle name="Ç¥ÁØ_laroux_2 14 2" xfId="9579"/>
    <cellStyle name="C￥AØ_laroux_2 14 20" xfId="9580"/>
    <cellStyle name="Ç¥ÁØ_laroux_2 14 20" xfId="9581"/>
    <cellStyle name="C￥AØ_laroux_2 14 21" xfId="9582"/>
    <cellStyle name="Ç¥ÁØ_laroux_2 14 21" xfId="9583"/>
    <cellStyle name="C￥AØ_laroux_2 14 22" xfId="9584"/>
    <cellStyle name="Ç¥ÁØ_laroux_2 14 22" xfId="9585"/>
    <cellStyle name="C￥AØ_laroux_2 14 23" xfId="9586"/>
    <cellStyle name="Ç¥ÁØ_laroux_2 14 23" xfId="9587"/>
    <cellStyle name="C￥AØ_laroux_2 14 24" xfId="9588"/>
    <cellStyle name="Ç¥ÁØ_laroux_2 14 24" xfId="9589"/>
    <cellStyle name="C￥AØ_laroux_2 14 25" xfId="9590"/>
    <cellStyle name="Ç¥ÁØ_laroux_2 14 25" xfId="9591"/>
    <cellStyle name="C￥AØ_laroux_2 14 26" xfId="9592"/>
    <cellStyle name="Ç¥ÁØ_laroux_2 14 26" xfId="9593"/>
    <cellStyle name="C￥AØ_laroux_2 14 27" xfId="9594"/>
    <cellStyle name="Ç¥ÁØ_laroux_2 14 27" xfId="9595"/>
    <cellStyle name="C￥AØ_laroux_2 14 28" xfId="9596"/>
    <cellStyle name="Ç¥ÁØ_laroux_2 14 28" xfId="9597"/>
    <cellStyle name="C￥AØ_laroux_2 14 29" xfId="9598"/>
    <cellStyle name="Ç¥ÁØ_laroux_2 14 29" xfId="9599"/>
    <cellStyle name="C￥AØ_laroux_2 14 3" xfId="9600"/>
    <cellStyle name="Ç¥ÁØ_laroux_2 14 3" xfId="9601"/>
    <cellStyle name="C￥AØ_laroux_2 14 30" xfId="9602"/>
    <cellStyle name="Ç¥ÁØ_laroux_2 14 30" xfId="9603"/>
    <cellStyle name="C￥AØ_laroux_2 14 31" xfId="9604"/>
    <cellStyle name="Ç¥ÁØ_laroux_2 14 31" xfId="9605"/>
    <cellStyle name="C￥AØ_laroux_2 14 32" xfId="9606"/>
    <cellStyle name="Ç¥ÁØ_laroux_2 14 32" xfId="9607"/>
    <cellStyle name="C￥AØ_laroux_2 14 33" xfId="9608"/>
    <cellStyle name="Ç¥ÁØ_laroux_2 14 33" xfId="9609"/>
    <cellStyle name="C￥AØ_laroux_2 14 34" xfId="9610"/>
    <cellStyle name="Ç¥ÁØ_laroux_2 14 34" xfId="9611"/>
    <cellStyle name="C￥AØ_laroux_2 14 35" xfId="9612"/>
    <cellStyle name="Ç¥ÁØ_laroux_2 14 35" xfId="9613"/>
    <cellStyle name="C￥AØ_laroux_2 14 36" xfId="9614"/>
    <cellStyle name="Ç¥ÁØ_laroux_2 14 36" xfId="9615"/>
    <cellStyle name="C￥AØ_laroux_2 14 37" xfId="9616"/>
    <cellStyle name="Ç¥ÁØ_laroux_2 14 37" xfId="9617"/>
    <cellStyle name="C￥AØ_laroux_2 14 38" xfId="9618"/>
    <cellStyle name="Ç¥ÁØ_laroux_2 14 38" xfId="9619"/>
    <cellStyle name="C￥AØ_laroux_2 14 39" xfId="9620"/>
    <cellStyle name="Ç¥ÁØ_laroux_2 14 39" xfId="9621"/>
    <cellStyle name="C￥AØ_laroux_2 14 4" xfId="9622"/>
    <cellStyle name="Ç¥ÁØ_laroux_2 14 4" xfId="9623"/>
    <cellStyle name="C￥AØ_laroux_2 14 40" xfId="9624"/>
    <cellStyle name="Ç¥ÁØ_laroux_2 14 40" xfId="9625"/>
    <cellStyle name="C￥AØ_laroux_2 14 5" xfId="9626"/>
    <cellStyle name="Ç¥ÁØ_laroux_2 14 5" xfId="9627"/>
    <cellStyle name="C￥AØ_laroux_2 14 6" xfId="9628"/>
    <cellStyle name="Ç¥ÁØ_laroux_2 14 6" xfId="9629"/>
    <cellStyle name="C￥AØ_laroux_2 14 7" xfId="9630"/>
    <cellStyle name="Ç¥ÁØ_laroux_2 14 7" xfId="9631"/>
    <cellStyle name="C￥AØ_laroux_2 14 8" xfId="9632"/>
    <cellStyle name="Ç¥ÁØ_laroux_2 14 8" xfId="9633"/>
    <cellStyle name="C￥AØ_laroux_2 14 9" xfId="9634"/>
    <cellStyle name="Ç¥ÁØ_laroux_2 14 9" xfId="9635"/>
    <cellStyle name="C￥AØ_laroux_2 15" xfId="2498"/>
    <cellStyle name="Ç¥ÁØ_laroux_2 15" xfId="2499"/>
    <cellStyle name="C￥AØ_laroux_2 16" xfId="2500"/>
    <cellStyle name="Ç¥ÁØ_laroux_2 16" xfId="2501"/>
    <cellStyle name="C￥AØ_laroux_2 17" xfId="2502"/>
    <cellStyle name="Ç¥ÁØ_laroux_2 17" xfId="2503"/>
    <cellStyle name="C￥AØ_laroux_2 18" xfId="2504"/>
    <cellStyle name="Ç¥ÁØ_laroux_2 18" xfId="2505"/>
    <cellStyle name="C￥AØ_laroux_2 19" xfId="2506"/>
    <cellStyle name="Ç¥ÁØ_laroux_2 19" xfId="2507"/>
    <cellStyle name="C￥AØ_laroux_2 2" xfId="2508"/>
    <cellStyle name="Ç¥ÁØ_laroux_2 2" xfId="2509"/>
    <cellStyle name="C￥AØ_laroux_2 20" xfId="2510"/>
    <cellStyle name="Ç¥ÁØ_laroux_2 20" xfId="2511"/>
    <cellStyle name="C￥AØ_laroux_2 21" xfId="2512"/>
    <cellStyle name="Ç¥ÁØ_laroux_2 21" xfId="2513"/>
    <cellStyle name="C￥AØ_laroux_2 22" xfId="2514"/>
    <cellStyle name="Ç¥ÁØ_laroux_2 22" xfId="2515"/>
    <cellStyle name="C￥AØ_laroux_2 23" xfId="2516"/>
    <cellStyle name="Ç¥ÁØ_laroux_2 23" xfId="2517"/>
    <cellStyle name="C￥AØ_laroux_2 24" xfId="2518"/>
    <cellStyle name="Ç¥ÁØ_laroux_2 24" xfId="2519"/>
    <cellStyle name="C￥AØ_laroux_2 25" xfId="2520"/>
    <cellStyle name="Ç¥ÁØ_laroux_2 25" xfId="2521"/>
    <cellStyle name="C￥AØ_laroux_2 26" xfId="2522"/>
    <cellStyle name="Ç¥ÁØ_laroux_2 26" xfId="2523"/>
    <cellStyle name="C￥AØ_laroux_2 27" xfId="2524"/>
    <cellStyle name="Ç¥ÁØ_laroux_2 27" xfId="2525"/>
    <cellStyle name="C￥AØ_laroux_2 28" xfId="2526"/>
    <cellStyle name="Ç¥ÁØ_laroux_2 28" xfId="2527"/>
    <cellStyle name="C￥AØ_laroux_2 29" xfId="2528"/>
    <cellStyle name="Ç¥ÁØ_laroux_2 29" xfId="2529"/>
    <cellStyle name="C￥AØ_laroux_2 3" xfId="2530"/>
    <cellStyle name="Ç¥ÁØ_laroux_2 3" xfId="2531"/>
    <cellStyle name="C￥AØ_laroux_2 30" xfId="2532"/>
    <cellStyle name="Ç¥ÁØ_laroux_2 30" xfId="2533"/>
    <cellStyle name="C￥AØ_laroux_2 31" xfId="2534"/>
    <cellStyle name="Ç¥ÁØ_laroux_2 31" xfId="2535"/>
    <cellStyle name="C￥AØ_laroux_2 32" xfId="2536"/>
    <cellStyle name="Ç¥ÁØ_laroux_2 32" xfId="2537"/>
    <cellStyle name="C￥AØ_laroux_2 33" xfId="2538"/>
    <cellStyle name="Ç¥ÁØ_laroux_2 33" xfId="2539"/>
    <cellStyle name="C￥AØ_laroux_2 34" xfId="2540"/>
    <cellStyle name="Ç¥ÁØ_laroux_2 34" xfId="2541"/>
    <cellStyle name="C￥AØ_laroux_2 35" xfId="2542"/>
    <cellStyle name="Ç¥ÁØ_laroux_2 35" xfId="2543"/>
    <cellStyle name="C￥AØ_laroux_2 36" xfId="2544"/>
    <cellStyle name="Ç¥ÁØ_laroux_2 36" xfId="2545"/>
    <cellStyle name="C￥AØ_laroux_2 37" xfId="2546"/>
    <cellStyle name="Ç¥ÁØ_laroux_2 37" xfId="2547"/>
    <cellStyle name="C￥AØ_laroux_2 38" xfId="2548"/>
    <cellStyle name="Ç¥ÁØ_laroux_2 38" xfId="2549"/>
    <cellStyle name="C￥AØ_laroux_2 39" xfId="2550"/>
    <cellStyle name="Ç¥ÁØ_laroux_2 39" xfId="2551"/>
    <cellStyle name="C￥AØ_laroux_2 4" xfId="2552"/>
    <cellStyle name="Ç¥ÁØ_laroux_2 4" xfId="2553"/>
    <cellStyle name="C￥AØ_laroux_2 40" xfId="2554"/>
    <cellStyle name="Ç¥ÁØ_laroux_2 40" xfId="2555"/>
    <cellStyle name="C￥AØ_laroux_2 41" xfId="2556"/>
    <cellStyle name="Ç¥ÁØ_laroux_2 41" xfId="2557"/>
    <cellStyle name="C￥AØ_laroux_2 5" xfId="2558"/>
    <cellStyle name="Ç¥ÁØ_laroux_2 5" xfId="2559"/>
    <cellStyle name="C￥AØ_laroux_2 6" xfId="2560"/>
    <cellStyle name="Ç¥ÁØ_laroux_2 6" xfId="2561"/>
    <cellStyle name="C￥AØ_laroux_2 7" xfId="2562"/>
    <cellStyle name="Ç¥ÁØ_laroux_2 7" xfId="2563"/>
    <cellStyle name="C￥AØ_laroux_2 8" xfId="2564"/>
    <cellStyle name="Ç¥ÁØ_laroux_2 8" xfId="2565"/>
    <cellStyle name="C￥AØ_laroux_2 9" xfId="2566"/>
    <cellStyle name="Ç¥ÁØ_laroux_2 9" xfId="2567"/>
    <cellStyle name="C￥AØ_laroux_2_Sheet1" xfId="178"/>
    <cellStyle name="Ç¥ÁØ_laroux_2_Sheet1" xfId="179"/>
    <cellStyle name="C￥AØ_laroux_2_Sheet1 10" xfId="2568"/>
    <cellStyle name="Ç¥ÁØ_laroux_2_Sheet1 10" xfId="2569"/>
    <cellStyle name="C￥AØ_laroux_2_Sheet1 11" xfId="2570"/>
    <cellStyle name="Ç¥ÁØ_laroux_2_Sheet1 11" xfId="2571"/>
    <cellStyle name="C￥AØ_laroux_2_Sheet1 12" xfId="2572"/>
    <cellStyle name="Ç¥ÁØ_laroux_2_Sheet1 12" xfId="2573"/>
    <cellStyle name="C￥AØ_laroux_2_Sheet1 13" xfId="2574"/>
    <cellStyle name="Ç¥ÁØ_laroux_2_Sheet1 13" xfId="2575"/>
    <cellStyle name="C￥AØ_laroux_2_Sheet1 14" xfId="2576"/>
    <cellStyle name="Ç¥ÁØ_laroux_2_Sheet1 14" xfId="2577"/>
    <cellStyle name="C￥AØ_laroux_2_Sheet1 14 10" xfId="9636"/>
    <cellStyle name="Ç¥ÁØ_laroux_2_Sheet1 14 10" xfId="9637"/>
    <cellStyle name="C￥AØ_laroux_2_Sheet1 14 11" xfId="9638"/>
    <cellStyle name="Ç¥ÁØ_laroux_2_Sheet1 14 11" xfId="9639"/>
    <cellStyle name="C￥AØ_laroux_2_Sheet1 14 12" xfId="9640"/>
    <cellStyle name="Ç¥ÁØ_laroux_2_Sheet1 14 12" xfId="9641"/>
    <cellStyle name="C￥AØ_laroux_2_Sheet1 14 13" xfId="9642"/>
    <cellStyle name="Ç¥ÁØ_laroux_2_Sheet1 14 13" xfId="9643"/>
    <cellStyle name="C￥AØ_laroux_2_Sheet1 14 14" xfId="9644"/>
    <cellStyle name="Ç¥ÁØ_laroux_2_Sheet1 14 14" xfId="9645"/>
    <cellStyle name="C￥AØ_laroux_2_Sheet1 14 15" xfId="9646"/>
    <cellStyle name="Ç¥ÁØ_laroux_2_Sheet1 14 15" xfId="9647"/>
    <cellStyle name="C￥AØ_laroux_2_Sheet1 14 16" xfId="9648"/>
    <cellStyle name="Ç¥ÁØ_laroux_2_Sheet1 14 16" xfId="9649"/>
    <cellStyle name="C￥AØ_laroux_2_Sheet1 14 17" xfId="9650"/>
    <cellStyle name="Ç¥ÁØ_laroux_2_Sheet1 14 17" xfId="9651"/>
    <cellStyle name="C￥AØ_laroux_2_Sheet1 14 18" xfId="9652"/>
    <cellStyle name="Ç¥ÁØ_laroux_2_Sheet1 14 18" xfId="9653"/>
    <cellStyle name="C￥AØ_laroux_2_Sheet1 14 19" xfId="9654"/>
    <cellStyle name="Ç¥ÁØ_laroux_2_Sheet1 14 19" xfId="9655"/>
    <cellStyle name="C￥AØ_laroux_2_Sheet1 14 2" xfId="9656"/>
    <cellStyle name="Ç¥ÁØ_laroux_2_Sheet1 14 2" xfId="9657"/>
    <cellStyle name="C￥AØ_laroux_2_Sheet1 14 20" xfId="9658"/>
    <cellStyle name="Ç¥ÁØ_laroux_2_Sheet1 14 20" xfId="9659"/>
    <cellStyle name="C￥AØ_laroux_2_Sheet1 14 21" xfId="9660"/>
    <cellStyle name="Ç¥ÁØ_laroux_2_Sheet1 14 21" xfId="9661"/>
    <cellStyle name="C￥AØ_laroux_2_Sheet1 14 22" xfId="9662"/>
    <cellStyle name="Ç¥ÁØ_laroux_2_Sheet1 14 22" xfId="9663"/>
    <cellStyle name="C￥AØ_laroux_2_Sheet1 14 23" xfId="9664"/>
    <cellStyle name="Ç¥ÁØ_laroux_2_Sheet1 14 23" xfId="9665"/>
    <cellStyle name="C￥AØ_laroux_2_Sheet1 14 24" xfId="9666"/>
    <cellStyle name="Ç¥ÁØ_laroux_2_Sheet1 14 24" xfId="9667"/>
    <cellStyle name="C￥AØ_laroux_2_Sheet1 14 25" xfId="9668"/>
    <cellStyle name="Ç¥ÁØ_laroux_2_Sheet1 14 25" xfId="9669"/>
    <cellStyle name="C￥AØ_laroux_2_Sheet1 14 26" xfId="9670"/>
    <cellStyle name="Ç¥ÁØ_laroux_2_Sheet1 14 26" xfId="9671"/>
    <cellStyle name="C￥AØ_laroux_2_Sheet1 14 27" xfId="9672"/>
    <cellStyle name="Ç¥ÁØ_laroux_2_Sheet1 14 27" xfId="9673"/>
    <cellStyle name="C￥AØ_laroux_2_Sheet1 14 28" xfId="9674"/>
    <cellStyle name="Ç¥ÁØ_laroux_2_Sheet1 14 28" xfId="9675"/>
    <cellStyle name="C￥AØ_laroux_2_Sheet1 14 29" xfId="9676"/>
    <cellStyle name="Ç¥ÁØ_laroux_2_Sheet1 14 29" xfId="9677"/>
    <cellStyle name="C￥AØ_laroux_2_Sheet1 14 3" xfId="9678"/>
    <cellStyle name="Ç¥ÁØ_laroux_2_Sheet1 14 3" xfId="9679"/>
    <cellStyle name="C￥AØ_laroux_2_Sheet1 14 30" xfId="9680"/>
    <cellStyle name="Ç¥ÁØ_laroux_2_Sheet1 14 30" xfId="9681"/>
    <cellStyle name="C￥AØ_laroux_2_Sheet1 14 31" xfId="9682"/>
    <cellStyle name="Ç¥ÁØ_laroux_2_Sheet1 14 31" xfId="9683"/>
    <cellStyle name="C￥AØ_laroux_2_Sheet1 14 32" xfId="9684"/>
    <cellStyle name="Ç¥ÁØ_laroux_2_Sheet1 14 32" xfId="9685"/>
    <cellStyle name="C￥AØ_laroux_2_Sheet1 14 33" xfId="9686"/>
    <cellStyle name="Ç¥ÁØ_laroux_2_Sheet1 14 33" xfId="9687"/>
    <cellStyle name="C￥AØ_laroux_2_Sheet1 14 34" xfId="9688"/>
    <cellStyle name="Ç¥ÁØ_laroux_2_Sheet1 14 34" xfId="9689"/>
    <cellStyle name="C￥AØ_laroux_2_Sheet1 14 35" xfId="9690"/>
    <cellStyle name="Ç¥ÁØ_laroux_2_Sheet1 14 35" xfId="9691"/>
    <cellStyle name="C￥AØ_laroux_2_Sheet1 14 36" xfId="9692"/>
    <cellStyle name="Ç¥ÁØ_laroux_2_Sheet1 14 36" xfId="9693"/>
    <cellStyle name="C￥AØ_laroux_2_Sheet1 14 37" xfId="9694"/>
    <cellStyle name="Ç¥ÁØ_laroux_2_Sheet1 14 37" xfId="9695"/>
    <cellStyle name="C￥AØ_laroux_2_Sheet1 14 38" xfId="9696"/>
    <cellStyle name="Ç¥ÁØ_laroux_2_Sheet1 14 38" xfId="9697"/>
    <cellStyle name="C￥AØ_laroux_2_Sheet1 14 39" xfId="9698"/>
    <cellStyle name="Ç¥ÁØ_laroux_2_Sheet1 14 39" xfId="9699"/>
    <cellStyle name="C￥AØ_laroux_2_Sheet1 14 4" xfId="9700"/>
    <cellStyle name="Ç¥ÁØ_laroux_2_Sheet1 14 4" xfId="9701"/>
    <cellStyle name="C￥AØ_laroux_2_Sheet1 14 40" xfId="9702"/>
    <cellStyle name="Ç¥ÁØ_laroux_2_Sheet1 14 40" xfId="9703"/>
    <cellStyle name="C￥AØ_laroux_2_Sheet1 14 5" xfId="9704"/>
    <cellStyle name="Ç¥ÁØ_laroux_2_Sheet1 14 5" xfId="9705"/>
    <cellStyle name="C￥AØ_laroux_2_Sheet1 14 6" xfId="9706"/>
    <cellStyle name="Ç¥ÁØ_laroux_2_Sheet1 14 6" xfId="9707"/>
    <cellStyle name="C￥AØ_laroux_2_Sheet1 14 7" xfId="9708"/>
    <cellStyle name="Ç¥ÁØ_laroux_2_Sheet1 14 7" xfId="9709"/>
    <cellStyle name="C￥AØ_laroux_2_Sheet1 14 8" xfId="9710"/>
    <cellStyle name="Ç¥ÁØ_laroux_2_Sheet1 14 8" xfId="9711"/>
    <cellStyle name="C￥AØ_laroux_2_Sheet1 14 9" xfId="9712"/>
    <cellStyle name="Ç¥ÁØ_laroux_2_Sheet1 14 9" xfId="9713"/>
    <cellStyle name="C￥AØ_laroux_2_Sheet1 15" xfId="2578"/>
    <cellStyle name="Ç¥ÁØ_laroux_2_Sheet1 15" xfId="2579"/>
    <cellStyle name="C￥AØ_laroux_2_Sheet1 16" xfId="2580"/>
    <cellStyle name="Ç¥ÁØ_laroux_2_Sheet1 16" xfId="2581"/>
    <cellStyle name="C￥AØ_laroux_2_Sheet1 17" xfId="2582"/>
    <cellStyle name="Ç¥ÁØ_laroux_2_Sheet1 17" xfId="2583"/>
    <cellStyle name="C￥AØ_laroux_2_Sheet1 18" xfId="2584"/>
    <cellStyle name="Ç¥ÁØ_laroux_2_Sheet1 18" xfId="2585"/>
    <cellStyle name="C￥AØ_laroux_2_Sheet1 19" xfId="2586"/>
    <cellStyle name="Ç¥ÁØ_laroux_2_Sheet1 19" xfId="2587"/>
    <cellStyle name="C￥AØ_laroux_2_Sheet1 2" xfId="2588"/>
    <cellStyle name="Ç¥ÁØ_laroux_2_Sheet1 2" xfId="2589"/>
    <cellStyle name="C￥AØ_laroux_2_Sheet1 20" xfId="2590"/>
    <cellStyle name="Ç¥ÁØ_laroux_2_Sheet1 20" xfId="2591"/>
    <cellStyle name="C￥AØ_laroux_2_Sheet1 21" xfId="2592"/>
    <cellStyle name="Ç¥ÁØ_laroux_2_Sheet1 21" xfId="2593"/>
    <cellStyle name="C￥AØ_laroux_2_Sheet1 22" xfId="2594"/>
    <cellStyle name="Ç¥ÁØ_laroux_2_Sheet1 22" xfId="2595"/>
    <cellStyle name="C￥AØ_laroux_2_Sheet1 23" xfId="2596"/>
    <cellStyle name="Ç¥ÁØ_laroux_2_Sheet1 23" xfId="2597"/>
    <cellStyle name="C￥AØ_laroux_2_Sheet1 24" xfId="2598"/>
    <cellStyle name="Ç¥ÁØ_laroux_2_Sheet1 24" xfId="2599"/>
    <cellStyle name="C￥AØ_laroux_2_Sheet1 25" xfId="2600"/>
    <cellStyle name="Ç¥ÁØ_laroux_2_Sheet1 25" xfId="2601"/>
    <cellStyle name="C￥AØ_laroux_2_Sheet1 26" xfId="2602"/>
    <cellStyle name="Ç¥ÁØ_laroux_2_Sheet1 26" xfId="2603"/>
    <cellStyle name="C￥AØ_laroux_2_Sheet1 27" xfId="2604"/>
    <cellStyle name="Ç¥ÁØ_laroux_2_Sheet1 27" xfId="2605"/>
    <cellStyle name="C￥AØ_laroux_2_Sheet1 28" xfId="2606"/>
    <cellStyle name="Ç¥ÁØ_laroux_2_Sheet1 28" xfId="2607"/>
    <cellStyle name="C￥AØ_laroux_2_Sheet1 29" xfId="2608"/>
    <cellStyle name="Ç¥ÁØ_laroux_2_Sheet1 29" xfId="2609"/>
    <cellStyle name="C￥AØ_laroux_2_Sheet1 3" xfId="2610"/>
    <cellStyle name="Ç¥ÁØ_laroux_2_Sheet1 3" xfId="2611"/>
    <cellStyle name="C￥AØ_laroux_2_Sheet1 30" xfId="2612"/>
    <cellStyle name="Ç¥ÁØ_laroux_2_Sheet1 30" xfId="2613"/>
    <cellStyle name="C￥AØ_laroux_2_Sheet1 31" xfId="2614"/>
    <cellStyle name="Ç¥ÁØ_laroux_2_Sheet1 31" xfId="2615"/>
    <cellStyle name="C￥AØ_laroux_2_Sheet1 32" xfId="2616"/>
    <cellStyle name="Ç¥ÁØ_laroux_2_Sheet1 32" xfId="2617"/>
    <cellStyle name="C￥AØ_laroux_2_Sheet1 33" xfId="2618"/>
    <cellStyle name="Ç¥ÁØ_laroux_2_Sheet1 33" xfId="2619"/>
    <cellStyle name="C￥AØ_laroux_2_Sheet1 34" xfId="2620"/>
    <cellStyle name="Ç¥ÁØ_laroux_2_Sheet1 34" xfId="2621"/>
    <cellStyle name="C￥AØ_laroux_2_Sheet1 35" xfId="2622"/>
    <cellStyle name="Ç¥ÁØ_laroux_2_Sheet1 35" xfId="2623"/>
    <cellStyle name="C￥AØ_laroux_2_Sheet1 36" xfId="2624"/>
    <cellStyle name="Ç¥ÁØ_laroux_2_Sheet1 36" xfId="2625"/>
    <cellStyle name="C￥AØ_laroux_2_Sheet1 37" xfId="2626"/>
    <cellStyle name="Ç¥ÁØ_laroux_2_Sheet1 37" xfId="2627"/>
    <cellStyle name="C￥AØ_laroux_2_Sheet1 38" xfId="2628"/>
    <cellStyle name="Ç¥ÁØ_laroux_2_Sheet1 38" xfId="2629"/>
    <cellStyle name="C￥AØ_laroux_2_Sheet1 39" xfId="2630"/>
    <cellStyle name="Ç¥ÁØ_laroux_2_Sheet1 39" xfId="2631"/>
    <cellStyle name="C￥AØ_laroux_2_Sheet1 4" xfId="2632"/>
    <cellStyle name="Ç¥ÁØ_laroux_2_Sheet1 4" xfId="2633"/>
    <cellStyle name="C￥AØ_laroux_2_Sheet1 40" xfId="2634"/>
    <cellStyle name="Ç¥ÁØ_laroux_2_Sheet1 40" xfId="2635"/>
    <cellStyle name="C￥AØ_laroux_2_Sheet1 41" xfId="2636"/>
    <cellStyle name="Ç¥ÁØ_laroux_2_Sheet1 41" xfId="2637"/>
    <cellStyle name="C￥AØ_laroux_2_Sheet1 5" xfId="2638"/>
    <cellStyle name="Ç¥ÁØ_laroux_2_Sheet1 5" xfId="2639"/>
    <cellStyle name="C￥AØ_laroux_2_Sheet1 6" xfId="2640"/>
    <cellStyle name="Ç¥ÁØ_laroux_2_Sheet1 6" xfId="2641"/>
    <cellStyle name="C￥AØ_laroux_2_Sheet1 7" xfId="2642"/>
    <cellStyle name="Ç¥ÁØ_laroux_2_Sheet1 7" xfId="2643"/>
    <cellStyle name="C￥AØ_laroux_2_Sheet1 8" xfId="2644"/>
    <cellStyle name="Ç¥ÁØ_laroux_2_Sheet1 8" xfId="2645"/>
    <cellStyle name="C￥AØ_laroux_2_Sheet1 9" xfId="2646"/>
    <cellStyle name="Ç¥ÁØ_laroux_2_Sheet1 9" xfId="2647"/>
    <cellStyle name="C￥AØ_laroux_3" xfId="180"/>
    <cellStyle name="Ç¥ÁØ_laroux_3" xfId="181"/>
    <cellStyle name="C￥AØ_laroux_3 10" xfId="2648"/>
    <cellStyle name="Ç¥ÁØ_laroux_3 10" xfId="2649"/>
    <cellStyle name="C￥AØ_laroux_3 11" xfId="2650"/>
    <cellStyle name="Ç¥ÁØ_laroux_3 11" xfId="2651"/>
    <cellStyle name="C￥AØ_laroux_3 12" xfId="2652"/>
    <cellStyle name="Ç¥ÁØ_laroux_3 12" xfId="2653"/>
    <cellStyle name="C￥AØ_laroux_3 13" xfId="2654"/>
    <cellStyle name="Ç¥ÁØ_laroux_3 13" xfId="2655"/>
    <cellStyle name="C￥AØ_laroux_3 14" xfId="2656"/>
    <cellStyle name="Ç¥ÁØ_laroux_3 14" xfId="2657"/>
    <cellStyle name="C￥AØ_laroux_3 14 10" xfId="9714"/>
    <cellStyle name="Ç¥ÁØ_laroux_3 14 10" xfId="9715"/>
    <cellStyle name="C￥AØ_laroux_3 14 11" xfId="9716"/>
    <cellStyle name="Ç¥ÁØ_laroux_3 14 11" xfId="9717"/>
    <cellStyle name="C￥AØ_laroux_3 14 12" xfId="9718"/>
    <cellStyle name="Ç¥ÁØ_laroux_3 14 12" xfId="9719"/>
    <cellStyle name="C￥AØ_laroux_3 14 13" xfId="9720"/>
    <cellStyle name="Ç¥ÁØ_laroux_3 14 13" xfId="9721"/>
    <cellStyle name="C￥AØ_laroux_3 14 14" xfId="9722"/>
    <cellStyle name="Ç¥ÁØ_laroux_3 14 14" xfId="9723"/>
    <cellStyle name="C￥AØ_laroux_3 14 15" xfId="9724"/>
    <cellStyle name="Ç¥ÁØ_laroux_3 14 15" xfId="9725"/>
    <cellStyle name="C￥AØ_laroux_3 14 16" xfId="9726"/>
    <cellStyle name="Ç¥ÁØ_laroux_3 14 16" xfId="9727"/>
    <cellStyle name="C￥AØ_laroux_3 14 17" xfId="9728"/>
    <cellStyle name="Ç¥ÁØ_laroux_3 14 17" xfId="9729"/>
    <cellStyle name="C￥AØ_laroux_3 14 18" xfId="9730"/>
    <cellStyle name="Ç¥ÁØ_laroux_3 14 18" xfId="9731"/>
    <cellStyle name="C￥AØ_laroux_3 14 19" xfId="9732"/>
    <cellStyle name="Ç¥ÁØ_laroux_3 14 19" xfId="9733"/>
    <cellStyle name="C￥AØ_laroux_3 14 2" xfId="9734"/>
    <cellStyle name="Ç¥ÁØ_laroux_3 14 2" xfId="9735"/>
    <cellStyle name="C￥AØ_laroux_3 14 20" xfId="9736"/>
    <cellStyle name="Ç¥ÁØ_laroux_3 14 20" xfId="9737"/>
    <cellStyle name="C￥AØ_laroux_3 14 21" xfId="9738"/>
    <cellStyle name="Ç¥ÁØ_laroux_3 14 21" xfId="9739"/>
    <cellStyle name="C￥AØ_laroux_3 14 22" xfId="9740"/>
    <cellStyle name="Ç¥ÁØ_laroux_3 14 22" xfId="9741"/>
    <cellStyle name="C￥AØ_laroux_3 14 23" xfId="9742"/>
    <cellStyle name="Ç¥ÁØ_laroux_3 14 23" xfId="9743"/>
    <cellStyle name="C￥AØ_laroux_3 14 24" xfId="9744"/>
    <cellStyle name="Ç¥ÁØ_laroux_3 14 24" xfId="9745"/>
    <cellStyle name="C￥AØ_laroux_3 14 25" xfId="9746"/>
    <cellStyle name="Ç¥ÁØ_laroux_3 14 25" xfId="9747"/>
    <cellStyle name="C￥AØ_laroux_3 14 26" xfId="9748"/>
    <cellStyle name="Ç¥ÁØ_laroux_3 14 26" xfId="9749"/>
    <cellStyle name="C￥AØ_laroux_3 14 27" xfId="9750"/>
    <cellStyle name="Ç¥ÁØ_laroux_3 14 27" xfId="9751"/>
    <cellStyle name="C￥AØ_laroux_3 14 28" xfId="9752"/>
    <cellStyle name="Ç¥ÁØ_laroux_3 14 28" xfId="9753"/>
    <cellStyle name="C￥AØ_laroux_3 14 29" xfId="9754"/>
    <cellStyle name="Ç¥ÁØ_laroux_3 14 29" xfId="9755"/>
    <cellStyle name="C￥AØ_laroux_3 14 3" xfId="9756"/>
    <cellStyle name="Ç¥ÁØ_laroux_3 14 3" xfId="9757"/>
    <cellStyle name="C￥AØ_laroux_3 14 30" xfId="9758"/>
    <cellStyle name="Ç¥ÁØ_laroux_3 14 30" xfId="9759"/>
    <cellStyle name="C￥AØ_laroux_3 14 31" xfId="9760"/>
    <cellStyle name="Ç¥ÁØ_laroux_3 14 31" xfId="9761"/>
    <cellStyle name="C￥AØ_laroux_3 14 32" xfId="9762"/>
    <cellStyle name="Ç¥ÁØ_laroux_3 14 32" xfId="9763"/>
    <cellStyle name="C￥AØ_laroux_3 14 33" xfId="9764"/>
    <cellStyle name="Ç¥ÁØ_laroux_3 14 33" xfId="9765"/>
    <cellStyle name="C￥AØ_laroux_3 14 34" xfId="9766"/>
    <cellStyle name="Ç¥ÁØ_laroux_3 14 34" xfId="9767"/>
    <cellStyle name="C￥AØ_laroux_3 14 35" xfId="9768"/>
    <cellStyle name="Ç¥ÁØ_laroux_3 14 35" xfId="9769"/>
    <cellStyle name="C￥AØ_laroux_3 14 36" xfId="9770"/>
    <cellStyle name="Ç¥ÁØ_laroux_3 14 36" xfId="9771"/>
    <cellStyle name="C￥AØ_laroux_3 14 37" xfId="9772"/>
    <cellStyle name="Ç¥ÁØ_laroux_3 14 37" xfId="9773"/>
    <cellStyle name="C￥AØ_laroux_3 14 38" xfId="9774"/>
    <cellStyle name="Ç¥ÁØ_laroux_3 14 38" xfId="9775"/>
    <cellStyle name="C￥AØ_laroux_3 14 39" xfId="9776"/>
    <cellStyle name="Ç¥ÁØ_laroux_3 14 39" xfId="9777"/>
    <cellStyle name="C￥AØ_laroux_3 14 4" xfId="9778"/>
    <cellStyle name="Ç¥ÁØ_laroux_3 14 4" xfId="9779"/>
    <cellStyle name="C￥AØ_laroux_3 14 40" xfId="9780"/>
    <cellStyle name="Ç¥ÁØ_laroux_3 14 40" xfId="9781"/>
    <cellStyle name="C￥AØ_laroux_3 14 5" xfId="9782"/>
    <cellStyle name="Ç¥ÁØ_laroux_3 14 5" xfId="9783"/>
    <cellStyle name="C￥AØ_laroux_3 14 6" xfId="9784"/>
    <cellStyle name="Ç¥ÁØ_laroux_3 14 6" xfId="9785"/>
    <cellStyle name="C￥AØ_laroux_3 14 7" xfId="9786"/>
    <cellStyle name="Ç¥ÁØ_laroux_3 14 7" xfId="9787"/>
    <cellStyle name="C￥AØ_laroux_3 14 8" xfId="9788"/>
    <cellStyle name="Ç¥ÁØ_laroux_3 14 8" xfId="9789"/>
    <cellStyle name="C￥AØ_laroux_3 14 9" xfId="9790"/>
    <cellStyle name="Ç¥ÁØ_laroux_3 14 9" xfId="9791"/>
    <cellStyle name="C￥AØ_laroux_3 15" xfId="2658"/>
    <cellStyle name="Ç¥ÁØ_laroux_3 15" xfId="2659"/>
    <cellStyle name="C￥AØ_laroux_3 16" xfId="2660"/>
    <cellStyle name="Ç¥ÁØ_laroux_3 16" xfId="2661"/>
    <cellStyle name="C￥AØ_laroux_3 17" xfId="2662"/>
    <cellStyle name="Ç¥ÁØ_laroux_3 17" xfId="2663"/>
    <cellStyle name="C￥AØ_laroux_3 18" xfId="2664"/>
    <cellStyle name="Ç¥ÁØ_laroux_3 18" xfId="2665"/>
    <cellStyle name="C￥AØ_laroux_3 19" xfId="2666"/>
    <cellStyle name="Ç¥ÁØ_laroux_3 19" xfId="2667"/>
    <cellStyle name="C￥AØ_laroux_3 2" xfId="2668"/>
    <cellStyle name="Ç¥ÁØ_laroux_3 2" xfId="2669"/>
    <cellStyle name="C￥AØ_laroux_3 20" xfId="2670"/>
    <cellStyle name="Ç¥ÁØ_laroux_3 20" xfId="2671"/>
    <cellStyle name="C￥AØ_laroux_3 21" xfId="2672"/>
    <cellStyle name="Ç¥ÁØ_laroux_3 21" xfId="2673"/>
    <cellStyle name="C￥AØ_laroux_3 22" xfId="2674"/>
    <cellStyle name="Ç¥ÁØ_laroux_3 22" xfId="2675"/>
    <cellStyle name="C￥AØ_laroux_3 23" xfId="2676"/>
    <cellStyle name="Ç¥ÁØ_laroux_3 23" xfId="2677"/>
    <cellStyle name="C￥AØ_laroux_3 24" xfId="2678"/>
    <cellStyle name="Ç¥ÁØ_laroux_3 24" xfId="2679"/>
    <cellStyle name="C￥AØ_laroux_3 25" xfId="2680"/>
    <cellStyle name="Ç¥ÁØ_laroux_3 25" xfId="2681"/>
    <cellStyle name="C￥AØ_laroux_3 26" xfId="2682"/>
    <cellStyle name="Ç¥ÁØ_laroux_3 26" xfId="2683"/>
    <cellStyle name="C￥AØ_laroux_3 27" xfId="2684"/>
    <cellStyle name="Ç¥ÁØ_laroux_3 27" xfId="2685"/>
    <cellStyle name="C￥AØ_laroux_3 28" xfId="2686"/>
    <cellStyle name="Ç¥ÁØ_laroux_3 28" xfId="2687"/>
    <cellStyle name="C￥AØ_laroux_3 29" xfId="2688"/>
    <cellStyle name="Ç¥ÁØ_laroux_3 29" xfId="2689"/>
    <cellStyle name="C￥AØ_laroux_3 3" xfId="2690"/>
    <cellStyle name="Ç¥ÁØ_laroux_3 3" xfId="2691"/>
    <cellStyle name="C￥AØ_laroux_3 30" xfId="2692"/>
    <cellStyle name="Ç¥ÁØ_laroux_3 30" xfId="2693"/>
    <cellStyle name="C￥AØ_laroux_3 31" xfId="2694"/>
    <cellStyle name="Ç¥ÁØ_laroux_3 31" xfId="2695"/>
    <cellStyle name="C￥AØ_laroux_3 32" xfId="2696"/>
    <cellStyle name="Ç¥ÁØ_laroux_3 32" xfId="2697"/>
    <cellStyle name="C￥AØ_laroux_3 33" xfId="2698"/>
    <cellStyle name="Ç¥ÁØ_laroux_3 33" xfId="2699"/>
    <cellStyle name="C￥AØ_laroux_3 34" xfId="2700"/>
    <cellStyle name="Ç¥ÁØ_laroux_3 34" xfId="2701"/>
    <cellStyle name="C￥AØ_laroux_3 35" xfId="2702"/>
    <cellStyle name="Ç¥ÁØ_laroux_3 35" xfId="2703"/>
    <cellStyle name="C￥AØ_laroux_3 36" xfId="2704"/>
    <cellStyle name="Ç¥ÁØ_laroux_3 36" xfId="2705"/>
    <cellStyle name="C￥AØ_laroux_3 37" xfId="2706"/>
    <cellStyle name="Ç¥ÁØ_laroux_3 37" xfId="2707"/>
    <cellStyle name="C￥AØ_laroux_3 38" xfId="2708"/>
    <cellStyle name="Ç¥ÁØ_laroux_3 38" xfId="2709"/>
    <cellStyle name="C￥AØ_laroux_3 39" xfId="2710"/>
    <cellStyle name="Ç¥ÁØ_laroux_3 39" xfId="2711"/>
    <cellStyle name="C￥AØ_laroux_3 4" xfId="2712"/>
    <cellStyle name="Ç¥ÁØ_laroux_3 4" xfId="2713"/>
    <cellStyle name="C￥AØ_laroux_3 40" xfId="2714"/>
    <cellStyle name="Ç¥ÁØ_laroux_3 40" xfId="2715"/>
    <cellStyle name="C￥AØ_laroux_3 41" xfId="2716"/>
    <cellStyle name="Ç¥ÁØ_laroux_3 41" xfId="2717"/>
    <cellStyle name="C￥AØ_laroux_3 5" xfId="2718"/>
    <cellStyle name="Ç¥ÁØ_laroux_3 5" xfId="2719"/>
    <cellStyle name="C￥AØ_laroux_3 6" xfId="2720"/>
    <cellStyle name="Ç¥ÁØ_laroux_3 6" xfId="2721"/>
    <cellStyle name="C￥AØ_laroux_3 7" xfId="2722"/>
    <cellStyle name="Ç¥ÁØ_laroux_3 7" xfId="2723"/>
    <cellStyle name="C￥AØ_laroux_3 8" xfId="2724"/>
    <cellStyle name="Ç¥ÁØ_laroux_3 8" xfId="2725"/>
    <cellStyle name="C￥AØ_laroux_3 9" xfId="2726"/>
    <cellStyle name="Ç¥ÁØ_laroux_3 9" xfId="2727"/>
    <cellStyle name="C￥AØ_laroux_4" xfId="182"/>
    <cellStyle name="Ç¥ÁØ_laroux_4" xfId="183"/>
    <cellStyle name="C￥AØ_laroux_4 10" xfId="2728"/>
    <cellStyle name="Ç¥ÁØ_laroux_4 10" xfId="2729"/>
    <cellStyle name="C￥AØ_laroux_4 11" xfId="2730"/>
    <cellStyle name="Ç¥ÁØ_laroux_4 11" xfId="2731"/>
    <cellStyle name="C￥AØ_laroux_4 12" xfId="2732"/>
    <cellStyle name="Ç¥ÁØ_laroux_4 12" xfId="2733"/>
    <cellStyle name="C￥AØ_laroux_4 13" xfId="2734"/>
    <cellStyle name="Ç¥ÁØ_laroux_4 13" xfId="2735"/>
    <cellStyle name="C￥AØ_laroux_4 14" xfId="2736"/>
    <cellStyle name="Ç¥ÁØ_laroux_4 14" xfId="2737"/>
    <cellStyle name="C￥AØ_laroux_4 15" xfId="2738"/>
    <cellStyle name="Ç¥ÁØ_laroux_4 15" xfId="2739"/>
    <cellStyle name="C￥AØ_laroux_4 16" xfId="2740"/>
    <cellStyle name="Ç¥ÁØ_laroux_4 16" xfId="2741"/>
    <cellStyle name="C￥AØ_laroux_4 17" xfId="2742"/>
    <cellStyle name="Ç¥ÁØ_laroux_4 17" xfId="2743"/>
    <cellStyle name="C￥AØ_laroux_4 18" xfId="2744"/>
    <cellStyle name="Ç¥ÁØ_laroux_4 18" xfId="2745"/>
    <cellStyle name="C￥AØ_laroux_4 19" xfId="2746"/>
    <cellStyle name="Ç¥ÁØ_laroux_4 19" xfId="2747"/>
    <cellStyle name="C￥AØ_laroux_4 2" xfId="2748"/>
    <cellStyle name="Ç¥ÁØ_laroux_4 2" xfId="2749"/>
    <cellStyle name="C￥AØ_laroux_4 20" xfId="2750"/>
    <cellStyle name="Ç¥ÁØ_laroux_4 20" xfId="2751"/>
    <cellStyle name="C￥AØ_laroux_4 21" xfId="2752"/>
    <cellStyle name="Ç¥ÁØ_laroux_4 21" xfId="2753"/>
    <cellStyle name="C￥AØ_laroux_4 22" xfId="2754"/>
    <cellStyle name="Ç¥ÁØ_laroux_4 22" xfId="2755"/>
    <cellStyle name="C￥AØ_laroux_4 23" xfId="2756"/>
    <cellStyle name="Ç¥ÁØ_laroux_4 23" xfId="2757"/>
    <cellStyle name="C￥AØ_laroux_4 24" xfId="2758"/>
    <cellStyle name="Ç¥ÁØ_laroux_4 24" xfId="2759"/>
    <cellStyle name="C￥AØ_laroux_4 25" xfId="2760"/>
    <cellStyle name="Ç¥ÁØ_laroux_4 25" xfId="2761"/>
    <cellStyle name="C￥AØ_laroux_4 26" xfId="2762"/>
    <cellStyle name="Ç¥ÁØ_laroux_4 26" xfId="2763"/>
    <cellStyle name="C￥AØ_laroux_4 27" xfId="2764"/>
    <cellStyle name="Ç¥ÁØ_laroux_4 27" xfId="2765"/>
    <cellStyle name="C￥AØ_laroux_4 28" xfId="2766"/>
    <cellStyle name="Ç¥ÁØ_laroux_4 28" xfId="2767"/>
    <cellStyle name="C￥AØ_laroux_4 29" xfId="2768"/>
    <cellStyle name="Ç¥ÁØ_laroux_4 29" xfId="2769"/>
    <cellStyle name="C￥AØ_laroux_4 3" xfId="2770"/>
    <cellStyle name="Ç¥ÁØ_laroux_4 3" xfId="2771"/>
    <cellStyle name="C￥AØ_laroux_4 30" xfId="2772"/>
    <cellStyle name="Ç¥ÁØ_laroux_4 30" xfId="2773"/>
    <cellStyle name="C￥AØ_laroux_4 31" xfId="2774"/>
    <cellStyle name="Ç¥ÁØ_laroux_4 31" xfId="2775"/>
    <cellStyle name="C￥AØ_laroux_4 32" xfId="2776"/>
    <cellStyle name="Ç¥ÁØ_laroux_4 32" xfId="2777"/>
    <cellStyle name="C￥AØ_laroux_4 33" xfId="2778"/>
    <cellStyle name="Ç¥ÁØ_laroux_4 33" xfId="2779"/>
    <cellStyle name="C￥AØ_laroux_4 34" xfId="2780"/>
    <cellStyle name="Ç¥ÁØ_laroux_4 34" xfId="2781"/>
    <cellStyle name="C￥AØ_laroux_4 35" xfId="2782"/>
    <cellStyle name="Ç¥ÁØ_laroux_4 35" xfId="2783"/>
    <cellStyle name="C￥AØ_laroux_4 36" xfId="2784"/>
    <cellStyle name="Ç¥ÁØ_laroux_4 36" xfId="2785"/>
    <cellStyle name="C￥AØ_laroux_4 37" xfId="2786"/>
    <cellStyle name="Ç¥ÁØ_laroux_4 37" xfId="2787"/>
    <cellStyle name="C￥AØ_laroux_4 38" xfId="2788"/>
    <cellStyle name="Ç¥ÁØ_laroux_4 38" xfId="2789"/>
    <cellStyle name="C￥AØ_laroux_4 39" xfId="2790"/>
    <cellStyle name="Ç¥ÁØ_laroux_4 39" xfId="2791"/>
    <cellStyle name="C￥AØ_laroux_4 4" xfId="2792"/>
    <cellStyle name="Ç¥ÁØ_laroux_4 4" xfId="2793"/>
    <cellStyle name="C￥AØ_laroux_4 40" xfId="2794"/>
    <cellStyle name="Ç¥ÁØ_laroux_4 40" xfId="2795"/>
    <cellStyle name="C￥AØ_laroux_4 41" xfId="2796"/>
    <cellStyle name="Ç¥ÁØ_laroux_4 41" xfId="2797"/>
    <cellStyle name="C￥AØ_laroux_4 5" xfId="2798"/>
    <cellStyle name="Ç¥ÁØ_laroux_4 5" xfId="2799"/>
    <cellStyle name="C￥AØ_laroux_4 6" xfId="2800"/>
    <cellStyle name="Ç¥ÁØ_laroux_4 6" xfId="2801"/>
    <cellStyle name="C￥AØ_laroux_4 7" xfId="2802"/>
    <cellStyle name="Ç¥ÁØ_laroux_4 7" xfId="2803"/>
    <cellStyle name="C￥AØ_laroux_4 8" xfId="2804"/>
    <cellStyle name="Ç¥ÁØ_laroux_4 8" xfId="2805"/>
    <cellStyle name="C￥AØ_laroux_4 9" xfId="2806"/>
    <cellStyle name="Ç¥ÁØ_laroux_4 9" xfId="2807"/>
    <cellStyle name="C￥AØ_laroux_Sheet1" xfId="184"/>
    <cellStyle name="Ç¥ÁØ_laroux_Sheet1" xfId="185"/>
    <cellStyle name="C￥AØ_laroux_Sheet1 10" xfId="2808"/>
    <cellStyle name="Ç¥ÁØ_laroux_Sheet1 10" xfId="2809"/>
    <cellStyle name="C￥AØ_laroux_Sheet1 11" xfId="2810"/>
    <cellStyle name="Ç¥ÁØ_laroux_Sheet1 11" xfId="2811"/>
    <cellStyle name="C￥AØ_laroux_Sheet1 12" xfId="2812"/>
    <cellStyle name="Ç¥ÁØ_laroux_Sheet1 12" xfId="2813"/>
    <cellStyle name="C￥AØ_laroux_Sheet1 13" xfId="2814"/>
    <cellStyle name="Ç¥ÁØ_laroux_Sheet1 13" xfId="2815"/>
    <cellStyle name="C￥AØ_laroux_Sheet1 14" xfId="2816"/>
    <cellStyle name="Ç¥ÁØ_laroux_Sheet1 14" xfId="2817"/>
    <cellStyle name="C￥AØ_laroux_Sheet1 14 10" xfId="9792"/>
    <cellStyle name="Ç¥ÁØ_laroux_Sheet1 14 10" xfId="9793"/>
    <cellStyle name="C￥AØ_laroux_Sheet1 14 11" xfId="9794"/>
    <cellStyle name="Ç¥ÁØ_laroux_Sheet1 14 11" xfId="9795"/>
    <cellStyle name="C￥AØ_laroux_Sheet1 14 12" xfId="9796"/>
    <cellStyle name="Ç¥ÁØ_laroux_Sheet1 14 12" xfId="9797"/>
    <cellStyle name="C￥AØ_laroux_Sheet1 14 13" xfId="9798"/>
    <cellStyle name="Ç¥ÁØ_laroux_Sheet1 14 13" xfId="9799"/>
    <cellStyle name="C￥AØ_laroux_Sheet1 14 14" xfId="9800"/>
    <cellStyle name="Ç¥ÁØ_laroux_Sheet1 14 14" xfId="9801"/>
    <cellStyle name="C￥AØ_laroux_Sheet1 14 15" xfId="9802"/>
    <cellStyle name="Ç¥ÁØ_laroux_Sheet1 14 15" xfId="9803"/>
    <cellStyle name="C￥AØ_laroux_Sheet1 14 16" xfId="9804"/>
    <cellStyle name="Ç¥ÁØ_laroux_Sheet1 14 16" xfId="9805"/>
    <cellStyle name="C￥AØ_laroux_Sheet1 14 17" xfId="9806"/>
    <cellStyle name="Ç¥ÁØ_laroux_Sheet1 14 17" xfId="9807"/>
    <cellStyle name="C￥AØ_laroux_Sheet1 14 18" xfId="9808"/>
    <cellStyle name="Ç¥ÁØ_laroux_Sheet1 14 18" xfId="9809"/>
    <cellStyle name="C￥AØ_laroux_Sheet1 14 19" xfId="9810"/>
    <cellStyle name="Ç¥ÁØ_laroux_Sheet1 14 19" xfId="9811"/>
    <cellStyle name="C￥AØ_laroux_Sheet1 14 2" xfId="9812"/>
    <cellStyle name="Ç¥ÁØ_laroux_Sheet1 14 2" xfId="9813"/>
    <cellStyle name="C￥AØ_laroux_Sheet1 14 20" xfId="9814"/>
    <cellStyle name="Ç¥ÁØ_laroux_Sheet1 14 20" xfId="9815"/>
    <cellStyle name="C￥AØ_laroux_Sheet1 14 21" xfId="9816"/>
    <cellStyle name="Ç¥ÁØ_laroux_Sheet1 14 21" xfId="9817"/>
    <cellStyle name="C￥AØ_laroux_Sheet1 14 22" xfId="9818"/>
    <cellStyle name="Ç¥ÁØ_laroux_Sheet1 14 22" xfId="9819"/>
    <cellStyle name="C￥AØ_laroux_Sheet1 14 23" xfId="9820"/>
    <cellStyle name="Ç¥ÁØ_laroux_Sheet1 14 23" xfId="9821"/>
    <cellStyle name="C￥AØ_laroux_Sheet1 14 24" xfId="9822"/>
    <cellStyle name="Ç¥ÁØ_laroux_Sheet1 14 24" xfId="9823"/>
    <cellStyle name="C￥AØ_laroux_Sheet1 14 25" xfId="9824"/>
    <cellStyle name="Ç¥ÁØ_laroux_Sheet1 14 25" xfId="9825"/>
    <cellStyle name="C￥AØ_laroux_Sheet1 14 26" xfId="9826"/>
    <cellStyle name="Ç¥ÁØ_laroux_Sheet1 14 26" xfId="9827"/>
    <cellStyle name="C￥AØ_laroux_Sheet1 14 27" xfId="9828"/>
    <cellStyle name="Ç¥ÁØ_laroux_Sheet1 14 27" xfId="9829"/>
    <cellStyle name="C￥AØ_laroux_Sheet1 14 28" xfId="9830"/>
    <cellStyle name="Ç¥ÁØ_laroux_Sheet1 14 28" xfId="9831"/>
    <cellStyle name="C￥AØ_laroux_Sheet1 14 29" xfId="9832"/>
    <cellStyle name="Ç¥ÁØ_laroux_Sheet1 14 29" xfId="9833"/>
    <cellStyle name="C￥AØ_laroux_Sheet1 14 3" xfId="9834"/>
    <cellStyle name="Ç¥ÁØ_laroux_Sheet1 14 3" xfId="9835"/>
    <cellStyle name="C￥AØ_laroux_Sheet1 14 30" xfId="9836"/>
    <cellStyle name="Ç¥ÁØ_laroux_Sheet1 14 30" xfId="9837"/>
    <cellStyle name="C￥AØ_laroux_Sheet1 14 31" xfId="9838"/>
    <cellStyle name="Ç¥ÁØ_laroux_Sheet1 14 31" xfId="9839"/>
    <cellStyle name="C￥AØ_laroux_Sheet1 14 32" xfId="9840"/>
    <cellStyle name="Ç¥ÁØ_laroux_Sheet1 14 32" xfId="9841"/>
    <cellStyle name="C￥AØ_laroux_Sheet1 14 33" xfId="9842"/>
    <cellStyle name="Ç¥ÁØ_laroux_Sheet1 14 33" xfId="9843"/>
    <cellStyle name="C￥AØ_laroux_Sheet1 14 34" xfId="9844"/>
    <cellStyle name="Ç¥ÁØ_laroux_Sheet1 14 34" xfId="9845"/>
    <cellStyle name="C￥AØ_laroux_Sheet1 14 35" xfId="9846"/>
    <cellStyle name="Ç¥ÁØ_laroux_Sheet1 14 35" xfId="9847"/>
    <cellStyle name="C￥AØ_laroux_Sheet1 14 36" xfId="9848"/>
    <cellStyle name="Ç¥ÁØ_laroux_Sheet1 14 36" xfId="9849"/>
    <cellStyle name="C￥AØ_laroux_Sheet1 14 37" xfId="9850"/>
    <cellStyle name="Ç¥ÁØ_laroux_Sheet1 14 37" xfId="9851"/>
    <cellStyle name="C￥AØ_laroux_Sheet1 14 38" xfId="9852"/>
    <cellStyle name="Ç¥ÁØ_laroux_Sheet1 14 38" xfId="9853"/>
    <cellStyle name="C￥AØ_laroux_Sheet1 14 39" xfId="9854"/>
    <cellStyle name="Ç¥ÁØ_laroux_Sheet1 14 39" xfId="9855"/>
    <cellStyle name="C￥AØ_laroux_Sheet1 14 4" xfId="9856"/>
    <cellStyle name="Ç¥ÁØ_laroux_Sheet1 14 4" xfId="9857"/>
    <cellStyle name="C￥AØ_laroux_Sheet1 14 40" xfId="9858"/>
    <cellStyle name="Ç¥ÁØ_laroux_Sheet1 14 40" xfId="9859"/>
    <cellStyle name="C￥AØ_laroux_Sheet1 14 5" xfId="9860"/>
    <cellStyle name="Ç¥ÁØ_laroux_Sheet1 14 5" xfId="9861"/>
    <cellStyle name="C￥AØ_laroux_Sheet1 14 6" xfId="9862"/>
    <cellStyle name="Ç¥ÁØ_laroux_Sheet1 14 6" xfId="9863"/>
    <cellStyle name="C￥AØ_laroux_Sheet1 14 7" xfId="9864"/>
    <cellStyle name="Ç¥ÁØ_laroux_Sheet1 14 7" xfId="9865"/>
    <cellStyle name="C￥AØ_laroux_Sheet1 14 8" xfId="9866"/>
    <cellStyle name="Ç¥ÁØ_laroux_Sheet1 14 8" xfId="9867"/>
    <cellStyle name="C￥AØ_laroux_Sheet1 14 9" xfId="9868"/>
    <cellStyle name="Ç¥ÁØ_laroux_Sheet1 14 9" xfId="9869"/>
    <cellStyle name="C￥AØ_laroux_Sheet1 15" xfId="2818"/>
    <cellStyle name="Ç¥ÁØ_laroux_Sheet1 15" xfId="2819"/>
    <cellStyle name="C￥AØ_laroux_Sheet1 16" xfId="2820"/>
    <cellStyle name="Ç¥ÁØ_laroux_Sheet1 16" xfId="2821"/>
    <cellStyle name="C￥AØ_laroux_Sheet1 17" xfId="2822"/>
    <cellStyle name="Ç¥ÁØ_laroux_Sheet1 17" xfId="2823"/>
    <cellStyle name="C￥AØ_laroux_Sheet1 18" xfId="2824"/>
    <cellStyle name="Ç¥ÁØ_laroux_Sheet1 18" xfId="2825"/>
    <cellStyle name="C￥AØ_laroux_Sheet1 19" xfId="2826"/>
    <cellStyle name="Ç¥ÁØ_laroux_Sheet1 19" xfId="2827"/>
    <cellStyle name="C￥AØ_laroux_Sheet1 2" xfId="2828"/>
    <cellStyle name="Ç¥ÁØ_laroux_Sheet1 2" xfId="2829"/>
    <cellStyle name="C￥AØ_laroux_Sheet1 20" xfId="2830"/>
    <cellStyle name="Ç¥ÁØ_laroux_Sheet1 20" xfId="2831"/>
    <cellStyle name="C￥AØ_laroux_Sheet1 21" xfId="2832"/>
    <cellStyle name="Ç¥ÁØ_laroux_Sheet1 21" xfId="2833"/>
    <cellStyle name="C￥AØ_laroux_Sheet1 22" xfId="2834"/>
    <cellStyle name="Ç¥ÁØ_laroux_Sheet1 22" xfId="2835"/>
    <cellStyle name="C￥AØ_laroux_Sheet1 23" xfId="2836"/>
    <cellStyle name="Ç¥ÁØ_laroux_Sheet1 23" xfId="2837"/>
    <cellStyle name="C￥AØ_laroux_Sheet1 24" xfId="2838"/>
    <cellStyle name="Ç¥ÁØ_laroux_Sheet1 24" xfId="2839"/>
    <cellStyle name="C￥AØ_laroux_Sheet1 25" xfId="2840"/>
    <cellStyle name="Ç¥ÁØ_laroux_Sheet1 25" xfId="2841"/>
    <cellStyle name="C￥AØ_laroux_Sheet1 26" xfId="2842"/>
    <cellStyle name="Ç¥ÁØ_laroux_Sheet1 26" xfId="2843"/>
    <cellStyle name="C￥AØ_laroux_Sheet1 27" xfId="2844"/>
    <cellStyle name="Ç¥ÁØ_laroux_Sheet1 27" xfId="2845"/>
    <cellStyle name="C￥AØ_laroux_Sheet1 28" xfId="2846"/>
    <cellStyle name="Ç¥ÁØ_laroux_Sheet1 28" xfId="2847"/>
    <cellStyle name="C￥AØ_laroux_Sheet1 29" xfId="2848"/>
    <cellStyle name="Ç¥ÁØ_laroux_Sheet1 29" xfId="2849"/>
    <cellStyle name="C￥AØ_laroux_Sheet1 3" xfId="2850"/>
    <cellStyle name="Ç¥ÁØ_laroux_Sheet1 3" xfId="2851"/>
    <cellStyle name="C￥AØ_laroux_Sheet1 30" xfId="2852"/>
    <cellStyle name="Ç¥ÁØ_laroux_Sheet1 30" xfId="2853"/>
    <cellStyle name="C￥AØ_laroux_Sheet1 31" xfId="2854"/>
    <cellStyle name="Ç¥ÁØ_laroux_Sheet1 31" xfId="2855"/>
    <cellStyle name="C￥AØ_laroux_Sheet1 32" xfId="2856"/>
    <cellStyle name="Ç¥ÁØ_laroux_Sheet1 32" xfId="2857"/>
    <cellStyle name="C￥AØ_laroux_Sheet1 33" xfId="2858"/>
    <cellStyle name="Ç¥ÁØ_laroux_Sheet1 33" xfId="2859"/>
    <cellStyle name="C￥AØ_laroux_Sheet1 34" xfId="2860"/>
    <cellStyle name="Ç¥ÁØ_laroux_Sheet1 34" xfId="2861"/>
    <cellStyle name="C￥AØ_laroux_Sheet1 35" xfId="2862"/>
    <cellStyle name="Ç¥ÁØ_laroux_Sheet1 35" xfId="2863"/>
    <cellStyle name="C￥AØ_laroux_Sheet1 36" xfId="2864"/>
    <cellStyle name="Ç¥ÁØ_laroux_Sheet1 36" xfId="2865"/>
    <cellStyle name="C￥AØ_laroux_Sheet1 37" xfId="2866"/>
    <cellStyle name="Ç¥ÁØ_laroux_Sheet1 37" xfId="2867"/>
    <cellStyle name="C￥AØ_laroux_Sheet1 38" xfId="2868"/>
    <cellStyle name="Ç¥ÁØ_laroux_Sheet1 38" xfId="2869"/>
    <cellStyle name="C￥AØ_laroux_Sheet1 39" xfId="2870"/>
    <cellStyle name="Ç¥ÁØ_laroux_Sheet1 39" xfId="2871"/>
    <cellStyle name="C￥AØ_laroux_Sheet1 4" xfId="2872"/>
    <cellStyle name="Ç¥ÁØ_laroux_Sheet1 4" xfId="2873"/>
    <cellStyle name="C￥AØ_laroux_Sheet1 40" xfId="2874"/>
    <cellStyle name="Ç¥ÁØ_laroux_Sheet1 40" xfId="2875"/>
    <cellStyle name="C￥AØ_laroux_Sheet1 41" xfId="2876"/>
    <cellStyle name="Ç¥ÁØ_laroux_Sheet1 41" xfId="2877"/>
    <cellStyle name="C￥AØ_laroux_Sheet1 5" xfId="2878"/>
    <cellStyle name="Ç¥ÁØ_laroux_Sheet1 5" xfId="2879"/>
    <cellStyle name="C￥AØ_laroux_Sheet1 6" xfId="2880"/>
    <cellStyle name="Ç¥ÁØ_laroux_Sheet1 6" xfId="2881"/>
    <cellStyle name="C￥AØ_laroux_Sheet1 7" xfId="2882"/>
    <cellStyle name="Ç¥ÁØ_laroux_Sheet1 7" xfId="2883"/>
    <cellStyle name="C￥AØ_laroux_Sheet1 8" xfId="2884"/>
    <cellStyle name="Ç¥ÁØ_laroux_Sheet1 8" xfId="2885"/>
    <cellStyle name="C￥AØ_laroux_Sheet1 9" xfId="2886"/>
    <cellStyle name="Ç¥ÁØ_laroux_Sheet1 9" xfId="2887"/>
    <cellStyle name="C￥AØ_page 2 " xfId="5081"/>
    <cellStyle name="Ç¥ÁØ_page 2 " xfId="5080"/>
    <cellStyle name="C￥AØ_page 2 _중앙연구소+용역인원사번_03.02.21" xfId="5079"/>
    <cellStyle name="Ç¥ÁØ_page 2 _중앙연구소+용역인원사번_03.02.21" xfId="5078"/>
    <cellStyle name="C￥AØ_PERSONAL" xfId="5077"/>
    <cellStyle name="Ç¥ÁØ_Sheet1" xfId="186"/>
    <cellStyle name="C￥AØ_Sheet1 10" xfId="2888"/>
    <cellStyle name="Ç¥ÁØ_Sheet1 10" xfId="2889"/>
    <cellStyle name="C￥AØ_Sheet1 11" xfId="2890"/>
    <cellStyle name="Ç¥ÁØ_Sheet1 11" xfId="2891"/>
    <cellStyle name="C￥AØ_Sheet1 12" xfId="2892"/>
    <cellStyle name="Ç¥ÁØ_Sheet1 12" xfId="2893"/>
    <cellStyle name="C￥AØ_Sheet1 12 10" xfId="2894"/>
    <cellStyle name="Ç¥ÁØ_Sheet1 13" xfId="2895"/>
    <cellStyle name="C￥AØ_Sheet1 14" xfId="2896"/>
    <cellStyle name="Ç¥ÁØ_Sheet1 14" xfId="2897"/>
    <cellStyle name="C￥AØ_Sheet1 14 10" xfId="9870"/>
    <cellStyle name="Ç¥ÁØ_Sheet1 14 10" xfId="9871"/>
    <cellStyle name="C￥AØ_Sheet1 14 11" xfId="9872"/>
    <cellStyle name="Ç¥ÁØ_Sheet1 14 11" xfId="9873"/>
    <cellStyle name="C￥AØ_Sheet1 14 12" xfId="9874"/>
    <cellStyle name="Ç¥ÁØ_Sheet1 14 12" xfId="9875"/>
    <cellStyle name="C￥AØ_Sheet1 14 13" xfId="9876"/>
    <cellStyle name="Ç¥ÁØ_Sheet1 14 13" xfId="9877"/>
    <cellStyle name="C￥AØ_Sheet1 14 14" xfId="9878"/>
    <cellStyle name="Ç¥ÁØ_Sheet1 14 14" xfId="9879"/>
    <cellStyle name="C￥AØ_Sheet1 14 15" xfId="9880"/>
    <cellStyle name="Ç¥ÁØ_Sheet1 14 15" xfId="9881"/>
    <cellStyle name="C￥AØ_Sheet1 14 16" xfId="9882"/>
    <cellStyle name="Ç¥ÁØ_Sheet1 14 16" xfId="9883"/>
    <cellStyle name="C￥AØ_Sheet1 14 17" xfId="9884"/>
    <cellStyle name="Ç¥ÁØ_Sheet1 14 17" xfId="9885"/>
    <cellStyle name="C￥AØ_Sheet1 14 18" xfId="9886"/>
    <cellStyle name="Ç¥ÁØ_Sheet1 14 18" xfId="9887"/>
    <cellStyle name="C￥AØ_Sheet1 14 19" xfId="9888"/>
    <cellStyle name="Ç¥ÁØ_Sheet1 14 19" xfId="9889"/>
    <cellStyle name="C￥AØ_Sheet1 14 2" xfId="9890"/>
    <cellStyle name="Ç¥ÁØ_Sheet1 14 2" xfId="9891"/>
    <cellStyle name="C￥AØ_Sheet1 14 20" xfId="9892"/>
    <cellStyle name="Ç¥ÁØ_Sheet1 14 20" xfId="9893"/>
    <cellStyle name="C￥AØ_Sheet1 14 21" xfId="9894"/>
    <cellStyle name="Ç¥ÁØ_Sheet1 14 21" xfId="9895"/>
    <cellStyle name="C￥AØ_Sheet1 14 22" xfId="9896"/>
    <cellStyle name="Ç¥ÁØ_Sheet1 14 22" xfId="9897"/>
    <cellStyle name="C￥AØ_Sheet1 14 23" xfId="9898"/>
    <cellStyle name="Ç¥ÁØ_Sheet1 14 23" xfId="9899"/>
    <cellStyle name="C￥AØ_Sheet1 14 24" xfId="9900"/>
    <cellStyle name="Ç¥ÁØ_Sheet1 14 24" xfId="9901"/>
    <cellStyle name="C￥AØ_Sheet1 14 25" xfId="9902"/>
    <cellStyle name="Ç¥ÁØ_Sheet1 14 25" xfId="9903"/>
    <cellStyle name="C￥AØ_Sheet1 14 26" xfId="9904"/>
    <cellStyle name="Ç¥ÁØ_Sheet1 14 26" xfId="9905"/>
    <cellStyle name="C￥AØ_Sheet1 14 27" xfId="9906"/>
    <cellStyle name="Ç¥ÁØ_Sheet1 14 27" xfId="9907"/>
    <cellStyle name="C￥AØ_Sheet1 14 28" xfId="9908"/>
    <cellStyle name="Ç¥ÁØ_Sheet1 14 28" xfId="9909"/>
    <cellStyle name="C￥AØ_Sheet1 14 29" xfId="9910"/>
    <cellStyle name="Ç¥ÁØ_Sheet1 14 29" xfId="9911"/>
    <cellStyle name="C￥AØ_Sheet1 14 3" xfId="9912"/>
    <cellStyle name="Ç¥ÁØ_Sheet1 14 3" xfId="9913"/>
    <cellStyle name="C￥AØ_Sheet1 14 30" xfId="9914"/>
    <cellStyle name="Ç¥ÁØ_Sheet1 14 30" xfId="9915"/>
    <cellStyle name="C￥AØ_Sheet1 14 31" xfId="9916"/>
    <cellStyle name="Ç¥ÁØ_Sheet1 14 31" xfId="9917"/>
    <cellStyle name="C￥AØ_Sheet1 14 32" xfId="9918"/>
    <cellStyle name="Ç¥ÁØ_Sheet1 14 32" xfId="9919"/>
    <cellStyle name="C￥AØ_Sheet1 14 33" xfId="9920"/>
    <cellStyle name="Ç¥ÁØ_Sheet1 14 33" xfId="9921"/>
    <cellStyle name="C￥AØ_Sheet1 14 34" xfId="9922"/>
    <cellStyle name="Ç¥ÁØ_Sheet1 14 34" xfId="9923"/>
    <cellStyle name="C￥AØ_Sheet1 14 35" xfId="9924"/>
    <cellStyle name="Ç¥ÁØ_Sheet1 14 35" xfId="9925"/>
    <cellStyle name="C￥AØ_Sheet1 14 36" xfId="9926"/>
    <cellStyle name="Ç¥ÁØ_Sheet1 14 36" xfId="9927"/>
    <cellStyle name="C￥AØ_Sheet1 14 37" xfId="9928"/>
    <cellStyle name="Ç¥ÁØ_Sheet1 14 37" xfId="9929"/>
    <cellStyle name="C￥AØ_Sheet1 14 38" xfId="9930"/>
    <cellStyle name="Ç¥ÁØ_Sheet1 14 38" xfId="9931"/>
    <cellStyle name="C￥AØ_Sheet1 14 39" xfId="9932"/>
    <cellStyle name="Ç¥ÁØ_Sheet1 14 39" xfId="9933"/>
    <cellStyle name="C￥AØ_Sheet1 14 4" xfId="9934"/>
    <cellStyle name="Ç¥ÁØ_Sheet1 14 4" xfId="9935"/>
    <cellStyle name="C￥AØ_Sheet1 14 40" xfId="9936"/>
    <cellStyle name="Ç¥ÁØ_Sheet1 14 40" xfId="9937"/>
    <cellStyle name="C￥AØ_Sheet1 14 5" xfId="9938"/>
    <cellStyle name="Ç¥ÁØ_Sheet1 14 5" xfId="9939"/>
    <cellStyle name="C￥AØ_Sheet1 14 6" xfId="9940"/>
    <cellStyle name="Ç¥ÁØ_Sheet1 14 6" xfId="9941"/>
    <cellStyle name="C￥AØ_Sheet1 14 7" xfId="9942"/>
    <cellStyle name="Ç¥ÁØ_Sheet1 14 7" xfId="9943"/>
    <cellStyle name="C￥AØ_Sheet1 14 8" xfId="9944"/>
    <cellStyle name="Ç¥ÁØ_Sheet1 14 8" xfId="9945"/>
    <cellStyle name="C￥AØ_Sheet1 14 9" xfId="9946"/>
    <cellStyle name="Ç¥ÁØ_Sheet1 14 9" xfId="9947"/>
    <cellStyle name="C￥AØ_Sheet1 15" xfId="2898"/>
    <cellStyle name="Ç¥ÁØ_Sheet1 15" xfId="2899"/>
    <cellStyle name="C￥AØ_Sheet1 16" xfId="2900"/>
    <cellStyle name="Ç¥ÁØ_Sheet1 16" xfId="2901"/>
    <cellStyle name="C￥AØ_Sheet1 17" xfId="2902"/>
    <cellStyle name="Ç¥ÁØ_Sheet1 17" xfId="2903"/>
    <cellStyle name="C￥AØ_Sheet1 18" xfId="2904"/>
    <cellStyle name="Ç¥ÁØ_Sheet1 18" xfId="2905"/>
    <cellStyle name="C￥AØ_Sheet1 19" xfId="2906"/>
    <cellStyle name="Ç¥ÁØ_Sheet1 19" xfId="2907"/>
    <cellStyle name="C￥AØ_Sheet1 2" xfId="2908"/>
    <cellStyle name="Ç¥ÁØ_Sheet1 2" xfId="2909"/>
    <cellStyle name="C￥AØ_Sheet1 20" xfId="2910"/>
    <cellStyle name="Ç¥ÁØ_Sheet1 20" xfId="2911"/>
    <cellStyle name="C￥AØ_Sheet1 21" xfId="2912"/>
    <cellStyle name="Ç¥ÁØ_Sheet1 21" xfId="2913"/>
    <cellStyle name="C￥AØ_Sheet1 22" xfId="2914"/>
    <cellStyle name="Ç¥ÁØ_Sheet1 22" xfId="2915"/>
    <cellStyle name="C￥AØ_Sheet1 23" xfId="2916"/>
    <cellStyle name="Ç¥ÁØ_Sheet1 23" xfId="2917"/>
    <cellStyle name="C￥AØ_Sheet1 24" xfId="2918"/>
    <cellStyle name="Ç¥ÁØ_Sheet1 24" xfId="2919"/>
    <cellStyle name="C￥AØ_Sheet1 25" xfId="2920"/>
    <cellStyle name="Ç¥ÁØ_Sheet1 25" xfId="2921"/>
    <cellStyle name="C￥AØ_Sheet1 26" xfId="2922"/>
    <cellStyle name="Ç¥ÁØ_Sheet1 26" xfId="2923"/>
    <cellStyle name="C￥AØ_Sheet1 27" xfId="2924"/>
    <cellStyle name="Ç¥ÁØ_Sheet1 27" xfId="2925"/>
    <cellStyle name="C￥AØ_Sheet1 28" xfId="2926"/>
    <cellStyle name="Ç¥ÁØ_Sheet1 28" xfId="2927"/>
    <cellStyle name="C￥AØ_Sheet1 29" xfId="2928"/>
    <cellStyle name="Ç¥ÁØ_Sheet1 29" xfId="2929"/>
    <cellStyle name="C￥AØ_Sheet1 3" xfId="2930"/>
    <cellStyle name="Ç¥ÁØ_Sheet1 3" xfId="2931"/>
    <cellStyle name="C￥AØ_Sheet1 30" xfId="2932"/>
    <cellStyle name="Ç¥ÁØ_Sheet1 30" xfId="2933"/>
    <cellStyle name="C￥AØ_Sheet1 31" xfId="2934"/>
    <cellStyle name="Ç¥ÁØ_Sheet1 31" xfId="2935"/>
    <cellStyle name="C￥AØ_Sheet1 32" xfId="2936"/>
    <cellStyle name="Ç¥ÁØ_Sheet1 32" xfId="2937"/>
    <cellStyle name="C￥AØ_Sheet1 33" xfId="2938"/>
    <cellStyle name="Ç¥ÁØ_Sheet1 33" xfId="2939"/>
    <cellStyle name="C￥AØ_Sheet1 34" xfId="2940"/>
    <cellStyle name="Ç¥ÁØ_Sheet1 34" xfId="2941"/>
    <cellStyle name="C￥AØ_Sheet1 35" xfId="2942"/>
    <cellStyle name="Ç¥ÁØ_Sheet1 35" xfId="2943"/>
    <cellStyle name="C￥AØ_Sheet1 36" xfId="2944"/>
    <cellStyle name="Ç¥ÁØ_Sheet1 36" xfId="2945"/>
    <cellStyle name="C￥AØ_Sheet1 37" xfId="2946"/>
    <cellStyle name="Ç¥ÁØ_Sheet1 37" xfId="2947"/>
    <cellStyle name="C￥AØ_Sheet1 38" xfId="2948"/>
    <cellStyle name="Ç¥ÁØ_Sheet1 38" xfId="2949"/>
    <cellStyle name="C￥AØ_Sheet1 39" xfId="2950"/>
    <cellStyle name="Ç¥ÁØ_Sheet1 39" xfId="2951"/>
    <cellStyle name="C￥AØ_Sheet1 4" xfId="2952"/>
    <cellStyle name="Ç¥ÁØ_Sheet1 4" xfId="2953"/>
    <cellStyle name="C￥AØ_Sheet1 40" xfId="2954"/>
    <cellStyle name="Ç¥ÁØ_Sheet1 40" xfId="2955"/>
    <cellStyle name="C￥AØ_Sheet1 41" xfId="2956"/>
    <cellStyle name="Ç¥ÁØ_Sheet1 41" xfId="2957"/>
    <cellStyle name="C￥AØ_Sheet1 5" xfId="2958"/>
    <cellStyle name="Ç¥ÁØ_Sheet1 5" xfId="2959"/>
    <cellStyle name="C￥AØ_Sheet1 6" xfId="2960"/>
    <cellStyle name="Ç¥ÁØ_Sheet1 6" xfId="2961"/>
    <cellStyle name="C￥AØ_Sheet1 7" xfId="2962"/>
    <cellStyle name="Ç¥ÁØ_Sheet1 7" xfId="2963"/>
    <cellStyle name="C￥AØ_Sheet1 8" xfId="2964"/>
    <cellStyle name="Ç¥ÁØ_Sheet1 8" xfId="2965"/>
    <cellStyle name="C￥AØ_Sheet1 9" xfId="2966"/>
    <cellStyle name="Ç¥ÁØ_Sheet1 9" xfId="2967"/>
    <cellStyle name="Calc Currency (0)" xfId="5060"/>
    <cellStyle name="Calculation" xfId="2968"/>
    <cellStyle name="Calculation 2" xfId="2969"/>
    <cellStyle name="Calculation 2 2" xfId="2970"/>
    <cellStyle name="Calculation 2 3" xfId="5059"/>
    <cellStyle name="Calculation 3" xfId="2971"/>
    <cellStyle name="Calculation 4" xfId="8755"/>
    <cellStyle name="Calculation_010_주택건설" xfId="2972"/>
    <cellStyle name="category" xfId="187"/>
    <cellStyle name="category 2" xfId="2973"/>
    <cellStyle name="Check Cell" xfId="2974"/>
    <cellStyle name="Check Cell 2" xfId="2975"/>
    <cellStyle name="Check Cell 2 2" xfId="7000"/>
    <cellStyle name="Check Cell 2 2 2" xfId="9948"/>
    <cellStyle name="Check Cell 2 3" xfId="5057"/>
    <cellStyle name="Check Cell 3" xfId="2976"/>
    <cellStyle name="Check Cell 4" xfId="8756"/>
    <cellStyle name="Check Cell_010_주택건설" xfId="2977"/>
    <cellStyle name="Comma [0]" xfId="10184"/>
    <cellStyle name="comma zerodec" xfId="2978"/>
    <cellStyle name="comma zerodec 2" xfId="10185"/>
    <cellStyle name="comma zerodec 2 2" xfId="10186"/>
    <cellStyle name="comma zerodec 2 3" xfId="10187"/>
    <cellStyle name="comma zerodec 3" xfId="10188"/>
    <cellStyle name="Comma_ SG&amp;A Bridge " xfId="188"/>
    <cellStyle name="Comma0" xfId="189"/>
    <cellStyle name="Comma0 2" xfId="2979"/>
    <cellStyle name="Curren?_x0012_퐀_x0017_?" xfId="190"/>
    <cellStyle name="Curren?_x0012_퐀_x0017_? 2" xfId="2980"/>
    <cellStyle name="Currency [0]" xfId="10189"/>
    <cellStyle name="Currency_ SG&amp;A Bridge " xfId="191"/>
    <cellStyle name="Currency0" xfId="192"/>
    <cellStyle name="Currency0 2" xfId="2981"/>
    <cellStyle name="Currency0 3" xfId="2982"/>
    <cellStyle name="Currency0 3 2" xfId="9949"/>
    <cellStyle name="Currency1" xfId="2983"/>
    <cellStyle name="Currency1 2" xfId="5055"/>
    <cellStyle name="Currency1 2 2" xfId="10191"/>
    <cellStyle name="Currency1 2 3" xfId="10192"/>
    <cellStyle name="Currency1 2 4" xfId="10190"/>
    <cellStyle name="Currency1 3" xfId="10193"/>
    <cellStyle name="Currency1 4" xfId="10194"/>
    <cellStyle name="Date" xfId="193"/>
    <cellStyle name="Date 2" xfId="2984"/>
    <cellStyle name="Dollar (zero dec)" xfId="2985"/>
    <cellStyle name="Dollar (zero dec) 2" xfId="10195"/>
    <cellStyle name="Dollar (zero dec) 2 2" xfId="10196"/>
    <cellStyle name="Dollar (zero dec) 2 3" xfId="10197"/>
    <cellStyle name="Dollar (zero dec) 3" xfId="10198"/>
    <cellStyle name="Euro" xfId="194"/>
    <cellStyle name="Euro 2" xfId="5054"/>
    <cellStyle name="Explanatory Text" xfId="2986"/>
    <cellStyle name="Explanatory Text 2" xfId="2987"/>
    <cellStyle name="Explanatory Text 3" xfId="2988"/>
    <cellStyle name="Explanatory Text 4" xfId="8757"/>
    <cellStyle name="Explanatory Text_010_주택건설" xfId="2989"/>
    <cellStyle name="Fixed" xfId="195"/>
    <cellStyle name="Fixed 2" xfId="2990"/>
    <cellStyle name="Followed Hyperlink" xfId="5050"/>
    <cellStyle name="Good" xfId="2991"/>
    <cellStyle name="Good 2" xfId="2992"/>
    <cellStyle name="Good 2 2" xfId="7001"/>
    <cellStyle name="Good 2 2 2" xfId="9950"/>
    <cellStyle name="Good 2 3" xfId="5049"/>
    <cellStyle name="Good 3" xfId="2993"/>
    <cellStyle name="Good 4" xfId="8758"/>
    <cellStyle name="Good_010_주택건설" xfId="2994"/>
    <cellStyle name="Grey" xfId="196"/>
    <cellStyle name="Grey 2" xfId="2995"/>
    <cellStyle name="Grey 2 2" xfId="2996"/>
    <cellStyle name="Grey 2 2 2" xfId="5048"/>
    <cellStyle name="Grey 2 3" xfId="2997"/>
    <cellStyle name="Grey 2 4" xfId="5474"/>
    <cellStyle name="Grey 3" xfId="2998"/>
    <cellStyle name="HEADER" xfId="197"/>
    <cellStyle name="HEADER 2" xfId="2999"/>
    <cellStyle name="Header1" xfId="198"/>
    <cellStyle name="Header1 2" xfId="3000"/>
    <cellStyle name="Header2" xfId="199"/>
    <cellStyle name="Header2 2" xfId="200"/>
    <cellStyle name="Header2 2 2" xfId="3001"/>
    <cellStyle name="Header2 2 2 2" xfId="3002"/>
    <cellStyle name="Header2 2 2 2 2" xfId="10199"/>
    <cellStyle name="Header2 2 2 3" xfId="10200"/>
    <cellStyle name="Header2 2 3" xfId="3003"/>
    <cellStyle name="Header2 2 3 2" xfId="10201"/>
    <cellStyle name="Header2 2 3 2 2" xfId="10202"/>
    <cellStyle name="Header2 2 3 3" xfId="10203"/>
    <cellStyle name="Header2 2 4" xfId="10204"/>
    <cellStyle name="Header2 2 4 2" xfId="10205"/>
    <cellStyle name="Header2 2 5" xfId="10206"/>
    <cellStyle name="Header2 2 6" xfId="10207"/>
    <cellStyle name="Header2 2_3_3관경별 현황" xfId="10208"/>
    <cellStyle name="Header2 3" xfId="201"/>
    <cellStyle name="Header2 3 2" xfId="3004"/>
    <cellStyle name="Header2 3 2 2" xfId="3005"/>
    <cellStyle name="Header2 3 3" xfId="3006"/>
    <cellStyle name="Header2 3 3 2" xfId="10209"/>
    <cellStyle name="Header2 3 4" xfId="10210"/>
    <cellStyle name="Header2 3 5" xfId="10211"/>
    <cellStyle name="Header2 4" xfId="3007"/>
    <cellStyle name="Header2 4 2" xfId="3008"/>
    <cellStyle name="Header2 4 2 2" xfId="10212"/>
    <cellStyle name="Header2 4 3" xfId="10213"/>
    <cellStyle name="Header2 5" xfId="3009"/>
    <cellStyle name="Header2 6" xfId="10214"/>
    <cellStyle name="Header2 7" xfId="10215"/>
    <cellStyle name="Header2_3_3관경별 현황" xfId="10216"/>
    <cellStyle name="Heading 1" xfId="202"/>
    <cellStyle name="Heading 1 2" xfId="3010"/>
    <cellStyle name="Heading 1 2 2" xfId="3011"/>
    <cellStyle name="Heading 1 2 2 2" xfId="5046"/>
    <cellStyle name="Heading 1 2 3" xfId="3012"/>
    <cellStyle name="Heading 1 2 4" xfId="5496"/>
    <cellStyle name="Heading 1 3" xfId="3013"/>
    <cellStyle name="Heading 2" xfId="203"/>
    <cellStyle name="Heading 2 2" xfId="3014"/>
    <cellStyle name="Heading 2 2 2" xfId="3015"/>
    <cellStyle name="Heading 2 2 2 2" xfId="5044"/>
    <cellStyle name="Heading 2 2 3" xfId="3016"/>
    <cellStyle name="Heading 2 2 4" xfId="5502"/>
    <cellStyle name="Heading 2 3" xfId="3017"/>
    <cellStyle name="Heading 3" xfId="3018"/>
    <cellStyle name="Heading 3 2" xfId="3019"/>
    <cellStyle name="Heading 3 2 2" xfId="9951"/>
    <cellStyle name="Heading 3 3" xfId="3020"/>
    <cellStyle name="Heading 3 4" xfId="8759"/>
    <cellStyle name="Heading 3_010_주택건설" xfId="3021"/>
    <cellStyle name="Heading 4" xfId="3022"/>
    <cellStyle name="Heading 4 2" xfId="3023"/>
    <cellStyle name="Heading 4 3" xfId="3024"/>
    <cellStyle name="Heading 4 4" xfId="8760"/>
    <cellStyle name="Heading 4_010_주택건설" xfId="3025"/>
    <cellStyle name="HEADING1" xfId="204"/>
    <cellStyle name="HEADING1 2" xfId="3026"/>
    <cellStyle name="HEADING2" xfId="205"/>
    <cellStyle name="HEADING2 2" xfId="3027"/>
    <cellStyle name="Hyperlink" xfId="3028"/>
    <cellStyle name="Hyperlink 2" xfId="5036"/>
    <cellStyle name="Hyperlink 3" xfId="5037"/>
    <cellStyle name="Input" xfId="3029"/>
    <cellStyle name="Input [yellow]" xfId="206"/>
    <cellStyle name="Input [yellow] 2" xfId="207"/>
    <cellStyle name="Input [yellow] 2 2" xfId="3030"/>
    <cellStyle name="Input [yellow] 2 2 2" xfId="10217"/>
    <cellStyle name="Input [yellow] 2 2 3" xfId="10218"/>
    <cellStyle name="Input [yellow] 2 2 4" xfId="10219"/>
    <cellStyle name="Input [yellow] 2 2 4 2" xfId="10220"/>
    <cellStyle name="Input [yellow] 2 2 5" xfId="10221"/>
    <cellStyle name="Input [yellow] 2 3" xfId="10222"/>
    <cellStyle name="Input [yellow] 2 4" xfId="10223"/>
    <cellStyle name="Input [yellow] 2 5" xfId="10224"/>
    <cellStyle name="Input [yellow] 2 5 2" xfId="10225"/>
    <cellStyle name="Input [yellow] 3" xfId="208"/>
    <cellStyle name="Input [yellow] 3 2" xfId="3031"/>
    <cellStyle name="Input [yellow] 3 3" xfId="3032"/>
    <cellStyle name="Input [yellow] 3 3 2" xfId="10226"/>
    <cellStyle name="Input [yellow] 4" xfId="209"/>
    <cellStyle name="Input [yellow] 4 2" xfId="3033"/>
    <cellStyle name="Input [yellow] 4 2 2" xfId="10227"/>
    <cellStyle name="Input [yellow] 4 3" xfId="10228"/>
    <cellStyle name="Input [yellow] 5" xfId="3034"/>
    <cellStyle name="Input [yellow] 5 2" xfId="3035"/>
    <cellStyle name="Input [yellow] 5 2 2" xfId="5034"/>
    <cellStyle name="Input [yellow] 5 3" xfId="5528"/>
    <cellStyle name="Input 10" xfId="3036"/>
    <cellStyle name="Input 11" xfId="3037"/>
    <cellStyle name="Input 12" xfId="3038"/>
    <cellStyle name="Input 13" xfId="3039"/>
    <cellStyle name="Input 14" xfId="3040"/>
    <cellStyle name="Input 15" xfId="3041"/>
    <cellStyle name="Input 16" xfId="3042"/>
    <cellStyle name="Input 17" xfId="3043"/>
    <cellStyle name="Input 18" xfId="3044"/>
    <cellStyle name="Input 19" xfId="3045"/>
    <cellStyle name="Input 2" xfId="3046"/>
    <cellStyle name="Input 2 2" xfId="3047"/>
    <cellStyle name="Input 2 3" xfId="5033"/>
    <cellStyle name="Input 20" xfId="3048"/>
    <cellStyle name="Input 21" xfId="3049"/>
    <cellStyle name="Input 22" xfId="3050"/>
    <cellStyle name="Input 23" xfId="3051"/>
    <cellStyle name="Input 24" xfId="3052"/>
    <cellStyle name="Input 25" xfId="3053"/>
    <cellStyle name="Input 26" xfId="3054"/>
    <cellStyle name="Input 27" xfId="3055"/>
    <cellStyle name="Input 28" xfId="3056"/>
    <cellStyle name="Input 29" xfId="3057"/>
    <cellStyle name="Input 3" xfId="3058"/>
    <cellStyle name="Input 3 2" xfId="3059"/>
    <cellStyle name="Input 3 3" xfId="5553"/>
    <cellStyle name="Input 3 3 2" xfId="9952"/>
    <cellStyle name="Input 3 4" xfId="5551"/>
    <cellStyle name="Input 30" xfId="3060"/>
    <cellStyle name="Input 31" xfId="3061"/>
    <cellStyle name="Input 32" xfId="3062"/>
    <cellStyle name="Input 33" xfId="8761"/>
    <cellStyle name="Input 34" xfId="8762"/>
    <cellStyle name="Input 35" xfId="8763"/>
    <cellStyle name="Input 36" xfId="8764"/>
    <cellStyle name="Input 37" xfId="8765"/>
    <cellStyle name="Input 38" xfId="8766"/>
    <cellStyle name="Input 39" xfId="8767"/>
    <cellStyle name="Input 4" xfId="3063"/>
    <cellStyle name="Input 40" xfId="8768"/>
    <cellStyle name="Input 5" xfId="3064"/>
    <cellStyle name="Input 6" xfId="3065"/>
    <cellStyle name="Input 7" xfId="3066"/>
    <cellStyle name="Input 8" xfId="3067"/>
    <cellStyle name="Input 9" xfId="3068"/>
    <cellStyle name="Input_010_주택건설" xfId="3069"/>
    <cellStyle name="Linked Cell" xfId="3070"/>
    <cellStyle name="Linked Cell 2" xfId="3071"/>
    <cellStyle name="Linked Cell 3" xfId="3072"/>
    <cellStyle name="Linked Cell 4" xfId="8769"/>
    <cellStyle name="Linked Cell_010_주택건설" xfId="3073"/>
    <cellStyle name="Millares [0]_2AV_M_M " xfId="3074"/>
    <cellStyle name="Milliers [0]_Arabian Spec" xfId="3075"/>
    <cellStyle name="Milliers_Arabian Spec" xfId="3076"/>
    <cellStyle name="Model" xfId="210"/>
    <cellStyle name="Model 2" xfId="393"/>
    <cellStyle name="Model 2 2" xfId="3078"/>
    <cellStyle name="Model 2 2 2" xfId="3079"/>
    <cellStyle name="Model 2 2 2 2" xfId="3080"/>
    <cellStyle name="Model 2 2 2 2 2" xfId="4118"/>
    <cellStyle name="Model 2 2 2 2 2 2" xfId="4234"/>
    <cellStyle name="Model 2 2 2 3" xfId="3081"/>
    <cellStyle name="Model 2 2 2 3 2" xfId="4117"/>
    <cellStyle name="Model 2 2 2 3 2 2" xfId="4233"/>
    <cellStyle name="Model 2 2 2 4" xfId="4119"/>
    <cellStyle name="Model 2 2 2 4 2" xfId="4235"/>
    <cellStyle name="Model 2 2 3" xfId="3082"/>
    <cellStyle name="Model 2 2 3 2" xfId="3083"/>
    <cellStyle name="Model 2 2 3 2 2" xfId="4115"/>
    <cellStyle name="Model 2 2 3 2 2 2" xfId="4231"/>
    <cellStyle name="Model 2 2 3 3" xfId="4116"/>
    <cellStyle name="Model 2 2 3 3 2" xfId="4232"/>
    <cellStyle name="Model 2 2 4" xfId="3084"/>
    <cellStyle name="Model 2 2 4 2" xfId="4114"/>
    <cellStyle name="Model 2 2 4 2 2" xfId="4230"/>
    <cellStyle name="Model 2 2 5" xfId="3085"/>
    <cellStyle name="Model 2 2 5 2" xfId="4113"/>
    <cellStyle name="Model 2 2 5 2 2" xfId="4229"/>
    <cellStyle name="Model 2 2 6" xfId="4120"/>
    <cellStyle name="Model 2 2 6 2" xfId="4236"/>
    <cellStyle name="Model 2 2_7.생활폐기물매립지" xfId="10229"/>
    <cellStyle name="Model 2 3" xfId="3086"/>
    <cellStyle name="Model 2 3 2" xfId="4112"/>
    <cellStyle name="Model 2 3 2 2" xfId="4228"/>
    <cellStyle name="Model 2 3 3" xfId="9953"/>
    <cellStyle name="Model 2 4" xfId="3087"/>
    <cellStyle name="Model 2 4 2" xfId="4111"/>
    <cellStyle name="Model 2 4 2 2" xfId="4227"/>
    <cellStyle name="Model 2 5" xfId="3077"/>
    <cellStyle name="Model 2 6" xfId="4121"/>
    <cellStyle name="Model 2 6 2" xfId="4237"/>
    <cellStyle name="Model 3" xfId="3088"/>
    <cellStyle name="Model 3 2" xfId="3089"/>
    <cellStyle name="Model 3 2 2" xfId="3090"/>
    <cellStyle name="Model 3 2 2 2" xfId="4108"/>
    <cellStyle name="Model 3 2 2 2 2" xfId="4224"/>
    <cellStyle name="Model 3 2 3" xfId="3091"/>
    <cellStyle name="Model 3 2 3 2" xfId="4107"/>
    <cellStyle name="Model 3 2 3 2 2" xfId="4223"/>
    <cellStyle name="Model 3 2 4" xfId="4109"/>
    <cellStyle name="Model 3 2 4 2" xfId="4225"/>
    <cellStyle name="Model 3 3" xfId="3092"/>
    <cellStyle name="Model 3 3 2" xfId="4106"/>
    <cellStyle name="Model 3 3 2 2" xfId="4222"/>
    <cellStyle name="Model 3 4" xfId="3093"/>
    <cellStyle name="Model 3 4 2" xfId="4105"/>
    <cellStyle name="Model 3 4 2 2" xfId="4221"/>
    <cellStyle name="Model 3 5" xfId="4110"/>
    <cellStyle name="Model 3 5 2" xfId="4226"/>
    <cellStyle name="Model 3_7.생활폐기물매립지" xfId="10230"/>
    <cellStyle name="Model 4" xfId="3094"/>
    <cellStyle name="Model 4 2" xfId="4104"/>
    <cellStyle name="Model 4 2 2" xfId="4220"/>
    <cellStyle name="Model 5" xfId="3095"/>
    <cellStyle name="Model 5 2" xfId="4103"/>
    <cellStyle name="Model 5 2 2" xfId="4219"/>
    <cellStyle name="Model 6" xfId="5610"/>
    <cellStyle name="Mon?aire [0]_Arabian Spec" xfId="3096"/>
    <cellStyle name="Mon?aire_Arabian Spec" xfId="3097"/>
    <cellStyle name="Moneda [0]_2AV_M_M " xfId="3098"/>
    <cellStyle name="Moneda_2AV_M_M " xfId="3099"/>
    <cellStyle name="Neutral" xfId="3100"/>
    <cellStyle name="Neutral 2" xfId="3101"/>
    <cellStyle name="Neutral 2 2" xfId="7002"/>
    <cellStyle name="Neutral 2 2 2" xfId="9954"/>
    <cellStyle name="Neutral 2 3" xfId="5032"/>
    <cellStyle name="Neutral 3" xfId="3102"/>
    <cellStyle name="Neutral 4" xfId="8770"/>
    <cellStyle name="Neutral_010_주택건설" xfId="3103"/>
    <cellStyle name="Normal - Style1" xfId="211"/>
    <cellStyle name="Normal - Style1 2" xfId="3104"/>
    <cellStyle name="Normal - Style1 2 2" xfId="5031"/>
    <cellStyle name="Normal - Style1 2 2 2" xfId="10231"/>
    <cellStyle name="Normal - Style1 2 3" xfId="10232"/>
    <cellStyle name="Normal - Style1 3" xfId="3105"/>
    <cellStyle name="Normal - Style1 3 2" xfId="5030"/>
    <cellStyle name="Normal - Style1 4" xfId="5029"/>
    <cellStyle name="Normal - Style1 5" xfId="5028"/>
    <cellStyle name="Normal_ SG&amp;A Bridge " xfId="212"/>
    <cellStyle name="Note" xfId="3106"/>
    <cellStyle name="Note 2" xfId="3107"/>
    <cellStyle name="Note 2 2" xfId="7003"/>
    <cellStyle name="Note 2 2 2" xfId="9955"/>
    <cellStyle name="Note 2 3" xfId="5027"/>
    <cellStyle name="Note 3" xfId="3108"/>
    <cellStyle name="Note 4" xfId="8771"/>
    <cellStyle name="NUM_" xfId="5026"/>
    <cellStyle name="Œ…?æ맖?e [0.00]_laroux" xfId="5025"/>
    <cellStyle name="Œ…?æ맖?e_laroux" xfId="5024"/>
    <cellStyle name="Output" xfId="3109"/>
    <cellStyle name="Output 2" xfId="3110"/>
    <cellStyle name="Output 2 2" xfId="7004"/>
    <cellStyle name="Output 2 2 2" xfId="9956"/>
    <cellStyle name="Output 2 3" xfId="5023"/>
    <cellStyle name="Output 3" xfId="3111"/>
    <cellStyle name="Output 4" xfId="8772"/>
    <cellStyle name="Output_010_주택건설" xfId="3112"/>
    <cellStyle name="Percent [2]" xfId="213"/>
    <cellStyle name="Percent [2] 2" xfId="3113"/>
    <cellStyle name="R_TITLE" xfId="5022"/>
    <cellStyle name="subhead" xfId="214"/>
    <cellStyle name="subhead 2" xfId="3114"/>
    <cellStyle name="Title" xfId="3115"/>
    <cellStyle name="title [1]" xfId="215"/>
    <cellStyle name="title [1] 2" xfId="3116"/>
    <cellStyle name="title [2]" xfId="216"/>
    <cellStyle name="title [2] 2" xfId="3117"/>
    <cellStyle name="Title 10" xfId="8773"/>
    <cellStyle name="Title 11" xfId="8774"/>
    <cellStyle name="Title 12" xfId="8775"/>
    <cellStyle name="Title 13" xfId="8776"/>
    <cellStyle name="Title 14" xfId="8777"/>
    <cellStyle name="Title 2" xfId="3118"/>
    <cellStyle name="Title 3" xfId="3119"/>
    <cellStyle name="Title 4" xfId="3120"/>
    <cellStyle name="Title 5" xfId="3121"/>
    <cellStyle name="Title 6" xfId="3122"/>
    <cellStyle name="Title 7" xfId="8778"/>
    <cellStyle name="Title 8" xfId="8779"/>
    <cellStyle name="Title 9" xfId="8780"/>
    <cellStyle name="Title_010_주택건설" xfId="3123"/>
    <cellStyle name="Total" xfId="217"/>
    <cellStyle name="Total 2" xfId="3124"/>
    <cellStyle name="Total 2 2" xfId="3125"/>
    <cellStyle name="Total 2 2 2" xfId="5021"/>
    <cellStyle name="Total 2 3" xfId="3126"/>
    <cellStyle name="Total 2 4" xfId="5649"/>
    <cellStyle name="Total 3" xfId="3127"/>
    <cellStyle name="UM" xfId="218"/>
    <cellStyle name="UM 2" xfId="3128"/>
    <cellStyle name="UM 2 2" xfId="6574"/>
    <cellStyle name="Warning Text" xfId="3129"/>
    <cellStyle name="Warning Text 2" xfId="3130"/>
    <cellStyle name="Warning Text 3" xfId="3131"/>
    <cellStyle name="Warning Text 4" xfId="8781"/>
    <cellStyle name="Warning Text_010_주택건설" xfId="3132"/>
    <cellStyle name="강조색1" xfId="219" builtinId="29" customBuiltin="1"/>
    <cellStyle name="강조색1 2" xfId="220"/>
    <cellStyle name="강조색1 2 2" xfId="3133"/>
    <cellStyle name="강조색1 2 2 2" xfId="3134"/>
    <cellStyle name="강조색1 2 2 2 2" xfId="3135"/>
    <cellStyle name="강조색1 2 2 2 2 2" xfId="7005"/>
    <cellStyle name="강조색1 2 2 2 3" xfId="3136"/>
    <cellStyle name="강조색1 2 2 2 4" xfId="7006"/>
    <cellStyle name="강조색1 2 2 3" xfId="3137"/>
    <cellStyle name="강조색1 2 2 4" xfId="5663"/>
    <cellStyle name="강조색1 2 2 4 2" xfId="9957"/>
    <cellStyle name="강조색1 2 2 5" xfId="6573"/>
    <cellStyle name="강조색1 2 3" xfId="3138"/>
    <cellStyle name="강조색1 2 3 2" xfId="7007"/>
    <cellStyle name="강조색1 2 3 3" xfId="9958"/>
    <cellStyle name="강조색1 2 4" xfId="5020"/>
    <cellStyle name="강조색1 3" xfId="221"/>
    <cellStyle name="강조색1 3 2" xfId="3140"/>
    <cellStyle name="강조색1 3 2 2" xfId="3141"/>
    <cellStyle name="강조색1 3 2 3" xfId="5668"/>
    <cellStyle name="강조색1 3 2 3 2" xfId="9959"/>
    <cellStyle name="강조색1 3 2 4" xfId="5035"/>
    <cellStyle name="강조색1 3 3" xfId="3142"/>
    <cellStyle name="강조색1 3 3 2" xfId="5019"/>
    <cellStyle name="강조색1 3 4" xfId="3139"/>
    <cellStyle name="강조색1 3 4 2" xfId="5018"/>
    <cellStyle name="강조색1 3 5" xfId="5017"/>
    <cellStyle name="강조색1 3 6" xfId="6572"/>
    <cellStyle name="강조색1 3_012_보건및사회보장" xfId="3143"/>
    <cellStyle name="강조색1 4" xfId="3144"/>
    <cellStyle name="강조색1 4 2" xfId="3145"/>
    <cellStyle name="강조색1 4 2 2" xfId="5016"/>
    <cellStyle name="강조색1 4 3" xfId="5673"/>
    <cellStyle name="강조색1 4 3 2" xfId="5015"/>
    <cellStyle name="강조색1 4 3 3" xfId="9960"/>
    <cellStyle name="강조색1 4 4" xfId="5014"/>
    <cellStyle name="강조색1 4 5" xfId="6571"/>
    <cellStyle name="강조색1 4 6" xfId="6576"/>
    <cellStyle name="강조색1 5" xfId="3146"/>
    <cellStyle name="강조색1 5 2" xfId="3147"/>
    <cellStyle name="강조색1 5 3" xfId="3148"/>
    <cellStyle name="강조색1 5 4" xfId="5677"/>
    <cellStyle name="강조색1 5 5" xfId="5674"/>
    <cellStyle name="강조색1 5 6" xfId="6570"/>
    <cellStyle name="강조색1 6" xfId="7008"/>
    <cellStyle name="강조색1 6 2" xfId="6569"/>
    <cellStyle name="강조색1 7" xfId="7009"/>
    <cellStyle name="강조색1 7 2" xfId="6568"/>
    <cellStyle name="강조색1 8" xfId="7010"/>
    <cellStyle name="강조색2" xfId="222" builtinId="33" customBuiltin="1"/>
    <cellStyle name="강조색2 2" xfId="223"/>
    <cellStyle name="강조색2 2 2" xfId="3149"/>
    <cellStyle name="강조색2 2 2 2" xfId="3150"/>
    <cellStyle name="강조색2 2 2 2 2" xfId="3151"/>
    <cellStyle name="강조색2 2 2 2 2 2" xfId="7011"/>
    <cellStyle name="강조색2 2 2 2 3" xfId="3152"/>
    <cellStyle name="강조색2 2 2 2 4" xfId="7012"/>
    <cellStyle name="강조색2 2 2 3" xfId="3153"/>
    <cellStyle name="강조색2 2 2 4" xfId="5684"/>
    <cellStyle name="강조색2 2 2 4 2" xfId="9961"/>
    <cellStyle name="강조색2 2 2 5" xfId="6567"/>
    <cellStyle name="강조색2 2 3" xfId="3154"/>
    <cellStyle name="강조색2 2 3 2" xfId="7013"/>
    <cellStyle name="강조색2 2 3 3" xfId="9962"/>
    <cellStyle name="강조색2 2 4" xfId="5013"/>
    <cellStyle name="강조색2 3" xfId="224"/>
    <cellStyle name="강조색2 3 2" xfId="3156"/>
    <cellStyle name="강조색2 3 2 2" xfId="3157"/>
    <cellStyle name="강조색2 3 2 3" xfId="5689"/>
    <cellStyle name="강조색2 3 2 3 2" xfId="9963"/>
    <cellStyle name="강조색2 3 2 4" xfId="5038"/>
    <cellStyle name="강조색2 3 3" xfId="3158"/>
    <cellStyle name="강조색2 3 3 2" xfId="5012"/>
    <cellStyle name="강조색2 3 4" xfId="3155"/>
    <cellStyle name="강조색2 3 4 2" xfId="5010"/>
    <cellStyle name="강조색2 3 5" xfId="5009"/>
    <cellStyle name="강조색2 3 6" xfId="6566"/>
    <cellStyle name="강조색2 3_012_보건및사회보장" xfId="3159"/>
    <cellStyle name="강조색2 4" xfId="3160"/>
    <cellStyle name="강조색2 4 2" xfId="3161"/>
    <cellStyle name="강조색2 4 2 2" xfId="5006"/>
    <cellStyle name="강조색2 4 3" xfId="5694"/>
    <cellStyle name="강조색2 4 3 2" xfId="5005"/>
    <cellStyle name="강조색2 4 3 3" xfId="9964"/>
    <cellStyle name="강조색2 4 4" xfId="6829"/>
    <cellStyle name="강조색2 4 5" xfId="6565"/>
    <cellStyle name="강조색2 4 6" xfId="5039"/>
    <cellStyle name="강조색2 5" xfId="3162"/>
    <cellStyle name="강조색2 5 2" xfId="3163"/>
    <cellStyle name="강조색2 5 3" xfId="3164"/>
    <cellStyle name="강조색2 5 4" xfId="5698"/>
    <cellStyle name="강조색2 5 5" xfId="5695"/>
    <cellStyle name="강조색2 5 6" xfId="6564"/>
    <cellStyle name="강조색2 6" xfId="7014"/>
    <cellStyle name="강조색2 6 2" xfId="6563"/>
    <cellStyle name="강조색2 7" xfId="7015"/>
    <cellStyle name="강조색2 7 2" xfId="6562"/>
    <cellStyle name="강조색2 8" xfId="7016"/>
    <cellStyle name="강조색3" xfId="225" builtinId="37" customBuiltin="1"/>
    <cellStyle name="강조색3 2" xfId="226"/>
    <cellStyle name="강조색3 2 2" xfId="3165"/>
    <cellStyle name="강조색3 2 2 2" xfId="3166"/>
    <cellStyle name="강조색3 2 2 2 2" xfId="3167"/>
    <cellStyle name="강조색3 2 2 2 2 2" xfId="7017"/>
    <cellStyle name="강조색3 2 2 2 3" xfId="3168"/>
    <cellStyle name="강조색3 2 2 2 4" xfId="7018"/>
    <cellStyle name="강조색3 2 2 3" xfId="3169"/>
    <cellStyle name="강조색3 2 2 4" xfId="5705"/>
    <cellStyle name="강조색3 2 2 4 2" xfId="9965"/>
    <cellStyle name="강조색3 2 2 5" xfId="6561"/>
    <cellStyle name="강조색3 2 3" xfId="3170"/>
    <cellStyle name="강조색3 2 3 2" xfId="7019"/>
    <cellStyle name="강조색3 2 3 3" xfId="9966"/>
    <cellStyle name="강조색3 2 4" xfId="5002"/>
    <cellStyle name="강조색3 3" xfId="227"/>
    <cellStyle name="강조색3 3 2" xfId="3172"/>
    <cellStyle name="강조색3 3 2 2" xfId="3173"/>
    <cellStyle name="강조색3 3 2 3" xfId="5710"/>
    <cellStyle name="강조색3 3 2 3 2" xfId="9967"/>
    <cellStyle name="강조색3 3 2 4" xfId="9361"/>
    <cellStyle name="강조색3 3 3" xfId="3174"/>
    <cellStyle name="강조색3 3 3 2" xfId="5001"/>
    <cellStyle name="강조색3 3 4" xfId="3171"/>
    <cellStyle name="강조색3 3 4 2" xfId="4999"/>
    <cellStyle name="강조색3 3 5" xfId="4998"/>
    <cellStyle name="강조색3 3 6" xfId="6560"/>
    <cellStyle name="강조색3 3_012_보건및사회보장" xfId="3175"/>
    <cellStyle name="강조색3 4" xfId="3176"/>
    <cellStyle name="강조색3 4 2" xfId="3177"/>
    <cellStyle name="강조색3 4 2 2" xfId="4995"/>
    <cellStyle name="강조색3 4 3" xfId="5715"/>
    <cellStyle name="강조색3 4 3 2" xfId="4994"/>
    <cellStyle name="강조색3 4 3 3" xfId="9968"/>
    <cellStyle name="강조색3 4 4" xfId="6828"/>
    <cellStyle name="강조색3 4 5" xfId="6559"/>
    <cellStyle name="강조색3 4 6" xfId="5040"/>
    <cellStyle name="강조색3 5" xfId="3178"/>
    <cellStyle name="강조색3 5 2" xfId="3179"/>
    <cellStyle name="강조색3 5 3" xfId="3180"/>
    <cellStyle name="강조색3 5 4" xfId="5719"/>
    <cellStyle name="강조색3 5 5" xfId="5716"/>
    <cellStyle name="강조색3 5 6" xfId="6558"/>
    <cellStyle name="강조색3 6" xfId="7020"/>
    <cellStyle name="강조색3 6 2" xfId="6557"/>
    <cellStyle name="강조색3 7" xfId="7021"/>
    <cellStyle name="강조색3 7 2" xfId="6555"/>
    <cellStyle name="강조색3 8" xfId="7022"/>
    <cellStyle name="강조색4" xfId="228" builtinId="41" customBuiltin="1"/>
    <cellStyle name="강조색4 2" xfId="229"/>
    <cellStyle name="강조색4 2 2" xfId="3181"/>
    <cellStyle name="강조색4 2 2 2" xfId="3182"/>
    <cellStyle name="강조색4 2 2 2 2" xfId="3183"/>
    <cellStyle name="강조색4 2 2 2 2 2" xfId="7023"/>
    <cellStyle name="강조색4 2 2 2 3" xfId="3184"/>
    <cellStyle name="강조색4 2 2 2 4" xfId="7024"/>
    <cellStyle name="강조색4 2 2 3" xfId="3185"/>
    <cellStyle name="강조색4 2 2 4" xfId="5726"/>
    <cellStyle name="강조색4 2 2 4 2" xfId="9969"/>
    <cellStyle name="강조색4 2 2 5" xfId="6553"/>
    <cellStyle name="강조색4 2 3" xfId="3186"/>
    <cellStyle name="강조색4 2 3 2" xfId="7025"/>
    <cellStyle name="강조색4 2 3 3" xfId="9970"/>
    <cellStyle name="강조색4 2 4" xfId="4991"/>
    <cellStyle name="강조색4 3" xfId="230"/>
    <cellStyle name="강조색4 3 2" xfId="3188"/>
    <cellStyle name="강조색4 3 2 2" xfId="3189"/>
    <cellStyle name="강조색4 3 2 3" xfId="5731"/>
    <cellStyle name="강조색4 3 2 3 2" xfId="9971"/>
    <cellStyle name="강조색4 3 2 4" xfId="5041"/>
    <cellStyle name="강조색4 3 3" xfId="3190"/>
    <cellStyle name="강조색4 3 3 2" xfId="4990"/>
    <cellStyle name="강조색4 3 4" xfId="3187"/>
    <cellStyle name="강조색4 3 4 2" xfId="4988"/>
    <cellStyle name="강조색4 3 5" xfId="4987"/>
    <cellStyle name="강조색4 3 6" xfId="6552"/>
    <cellStyle name="강조색4 3_012_보건및사회보장" xfId="3191"/>
    <cellStyle name="강조색4 4" xfId="3192"/>
    <cellStyle name="강조색4 4 2" xfId="3193"/>
    <cellStyle name="강조색4 4 2 2" xfId="4984"/>
    <cellStyle name="강조색4 4 3" xfId="5735"/>
    <cellStyle name="강조색4 4 3 2" xfId="4983"/>
    <cellStyle name="강조색4 4 3 3" xfId="9972"/>
    <cellStyle name="강조색4 4 4" xfId="6827"/>
    <cellStyle name="강조색4 4 5" xfId="6551"/>
    <cellStyle name="강조색4 4 6" xfId="9360"/>
    <cellStyle name="강조색4 5" xfId="3194"/>
    <cellStyle name="강조색4 5 2" xfId="3195"/>
    <cellStyle name="강조색4 5 3" xfId="3196"/>
    <cellStyle name="강조색4 5 4" xfId="5739"/>
    <cellStyle name="강조색4 5 5" xfId="5736"/>
    <cellStyle name="강조색4 5 6" xfId="6550"/>
    <cellStyle name="강조색4 6" xfId="7026"/>
    <cellStyle name="강조색4 6 2" xfId="6549"/>
    <cellStyle name="강조색4 7" xfId="7027"/>
    <cellStyle name="강조색4 7 2" xfId="6547"/>
    <cellStyle name="강조색4 8" xfId="7028"/>
    <cellStyle name="강조색5" xfId="231" builtinId="45" customBuiltin="1"/>
    <cellStyle name="강조색5 2" xfId="232"/>
    <cellStyle name="강조색5 2 2" xfId="3197"/>
    <cellStyle name="강조색5 2 2 2" xfId="3198"/>
    <cellStyle name="강조색5 2 2 2 2" xfId="3199"/>
    <cellStyle name="강조색5 2 2 2 2 2" xfId="7029"/>
    <cellStyle name="강조색5 2 2 2 3" xfId="3200"/>
    <cellStyle name="강조색5 2 2 2 4" xfId="7030"/>
    <cellStyle name="강조색5 2 2 3" xfId="3201"/>
    <cellStyle name="강조색5 2 2 4" xfId="5746"/>
    <cellStyle name="강조색5 2 2 4 2" xfId="9973"/>
    <cellStyle name="강조색5 2 2 5" xfId="6546"/>
    <cellStyle name="강조색5 2 3" xfId="3202"/>
    <cellStyle name="강조색5 2 3 2" xfId="7031"/>
    <cellStyle name="강조색5 2 3 3" xfId="9974"/>
    <cellStyle name="강조색5 2 4" xfId="4980"/>
    <cellStyle name="강조색5 3" xfId="233"/>
    <cellStyle name="강조색5 3 2" xfId="3204"/>
    <cellStyle name="강조색5 3 2 2" xfId="3205"/>
    <cellStyle name="강조색5 3 2 3" xfId="5751"/>
    <cellStyle name="강조색5 3 2 3 2" xfId="9975"/>
    <cellStyle name="강조색5 3 2 4" xfId="5042"/>
    <cellStyle name="강조색5 3 3" xfId="3206"/>
    <cellStyle name="강조색5 3 3 2" xfId="4979"/>
    <cellStyle name="강조색5 3 4" xfId="3203"/>
    <cellStyle name="강조색5 3 4 2" xfId="4977"/>
    <cellStyle name="강조색5 3 5" xfId="4976"/>
    <cellStyle name="강조색5 3 6" xfId="6545"/>
    <cellStyle name="강조색5 3_012_보건및사회보장" xfId="3207"/>
    <cellStyle name="강조색5 4" xfId="3208"/>
    <cellStyle name="강조색5 4 2" xfId="3209"/>
    <cellStyle name="강조색5 4 3" xfId="5755"/>
    <cellStyle name="강조색5 4 3 2" xfId="4973"/>
    <cellStyle name="강조색5 4 3 3" xfId="9976"/>
    <cellStyle name="강조색5 4 4" xfId="6826"/>
    <cellStyle name="강조색5 4 5" xfId="6544"/>
    <cellStyle name="강조색5 4 6" xfId="5043"/>
    <cellStyle name="강조색5 5" xfId="3210"/>
    <cellStyle name="강조색5 5 2" xfId="3211"/>
    <cellStyle name="강조색5 5 3" xfId="3212"/>
    <cellStyle name="강조색5 5 4" xfId="5759"/>
    <cellStyle name="강조색5 5 5" xfId="5756"/>
    <cellStyle name="강조색5 5 6" xfId="6543"/>
    <cellStyle name="강조색5 6" xfId="7032"/>
    <cellStyle name="강조색5 6 2" xfId="6542"/>
    <cellStyle name="강조색5 7" xfId="7033"/>
    <cellStyle name="강조색5 7 2" xfId="6541"/>
    <cellStyle name="강조색5 8" xfId="7034"/>
    <cellStyle name="강조색6" xfId="234" builtinId="49" customBuiltin="1"/>
    <cellStyle name="강조색6 2" xfId="235"/>
    <cellStyle name="강조색6 2 2" xfId="3213"/>
    <cellStyle name="강조색6 2 2 2" xfId="3214"/>
    <cellStyle name="강조색6 2 2 2 2" xfId="3215"/>
    <cellStyle name="강조색6 2 2 2 2 2" xfId="7035"/>
    <cellStyle name="강조색6 2 2 2 3" xfId="3216"/>
    <cellStyle name="강조색6 2 2 2 4" xfId="7036"/>
    <cellStyle name="강조색6 2 2 3" xfId="3217"/>
    <cellStyle name="강조색6 2 2 4" xfId="5766"/>
    <cellStyle name="강조색6 2 2 4 2" xfId="9977"/>
    <cellStyle name="강조색6 2 2 5" xfId="6540"/>
    <cellStyle name="강조색6 2 3" xfId="3218"/>
    <cellStyle name="강조색6 2 3 2" xfId="7037"/>
    <cellStyle name="강조색6 2 3 3" xfId="9978"/>
    <cellStyle name="강조색6 2 4" xfId="4970"/>
    <cellStyle name="강조색6 3" xfId="236"/>
    <cellStyle name="강조색6 3 2" xfId="3220"/>
    <cellStyle name="강조색6 3 2 2" xfId="3221"/>
    <cellStyle name="강조색6 3 2 3" xfId="5771"/>
    <cellStyle name="강조색6 3 2 3 2" xfId="9979"/>
    <cellStyle name="강조색6 3 2 4" xfId="5045"/>
    <cellStyle name="강조색6 3 3" xfId="3222"/>
    <cellStyle name="강조색6 3 3 2" xfId="4969"/>
    <cellStyle name="강조색6 3 4" xfId="3219"/>
    <cellStyle name="강조색6 3 4 2" xfId="4967"/>
    <cellStyle name="강조색6 3 5" xfId="4966"/>
    <cellStyle name="강조색6 3 6" xfId="6539"/>
    <cellStyle name="강조색6 3_012_보건및사회보장" xfId="3223"/>
    <cellStyle name="강조색6 4" xfId="3224"/>
    <cellStyle name="강조색6 4 2" xfId="3225"/>
    <cellStyle name="강조색6 4 2 2" xfId="4963"/>
    <cellStyle name="강조색6 4 3" xfId="5776"/>
    <cellStyle name="강조색6 4 3 2" xfId="4962"/>
    <cellStyle name="강조색6 4 3 3" xfId="9980"/>
    <cellStyle name="강조색6 4 4" xfId="6825"/>
    <cellStyle name="강조색6 4 5" xfId="6537"/>
    <cellStyle name="강조색6 4 6" xfId="6577"/>
    <cellStyle name="강조색6 5" xfId="3226"/>
    <cellStyle name="강조색6 5 2" xfId="3227"/>
    <cellStyle name="강조색6 5 3" xfId="3228"/>
    <cellStyle name="강조색6 5 4" xfId="5780"/>
    <cellStyle name="강조색6 5 5" xfId="5777"/>
    <cellStyle name="강조색6 5 6" xfId="6536"/>
    <cellStyle name="강조색6 6" xfId="7038"/>
    <cellStyle name="강조색6 6 2" xfId="6535"/>
    <cellStyle name="강조색6 7" xfId="7039"/>
    <cellStyle name="강조색6 7 2" xfId="6534"/>
    <cellStyle name="강조색6 8" xfId="7040"/>
    <cellStyle name="경고문" xfId="237" builtinId="11" customBuiltin="1"/>
    <cellStyle name="경고문 2" xfId="238"/>
    <cellStyle name="경고문 2 2" xfId="3229"/>
    <cellStyle name="경고문 2 2 2" xfId="3230"/>
    <cellStyle name="경고문 2 2 2 2" xfId="3231"/>
    <cellStyle name="경고문 2 2 2 2 2" xfId="8835"/>
    <cellStyle name="경고문 2 2 2 3" xfId="3232"/>
    <cellStyle name="경고문 2 2 2 4" xfId="7041"/>
    <cellStyle name="경고문 2 2 3" xfId="3233"/>
    <cellStyle name="경고문 2 2 4" xfId="5787"/>
    <cellStyle name="경고문 2 2 5" xfId="6533"/>
    <cellStyle name="경고문 2 3" xfId="3234"/>
    <cellStyle name="경고문 2 3 2" xfId="7042"/>
    <cellStyle name="경고문 2 3 3" xfId="9981"/>
    <cellStyle name="경고문 2 4" xfId="4959"/>
    <cellStyle name="경고문 3" xfId="239"/>
    <cellStyle name="경고문 3 2" xfId="3236"/>
    <cellStyle name="경고문 3 2 2" xfId="3237"/>
    <cellStyle name="경고문 3 2 3" xfId="5792"/>
    <cellStyle name="경고문 3 3" xfId="3238"/>
    <cellStyle name="경고문 3 3 2" xfId="4958"/>
    <cellStyle name="경고문 3 4" xfId="3235"/>
    <cellStyle name="경고문 3 4 2" xfId="4956"/>
    <cellStyle name="경고문 3 5" xfId="4955"/>
    <cellStyle name="경고문 3 6" xfId="6532"/>
    <cellStyle name="경고문 3_012_보건및사회보장" xfId="3239"/>
    <cellStyle name="경고문 4" xfId="3240"/>
    <cellStyle name="경고문 4 2" xfId="3241"/>
    <cellStyle name="경고문 4 3" xfId="5797"/>
    <cellStyle name="경고문 4 3 2" xfId="4952"/>
    <cellStyle name="경고문 4 4" xfId="6824"/>
    <cellStyle name="경고문 4 5" xfId="6531"/>
    <cellStyle name="경고문 5" xfId="3242"/>
    <cellStyle name="경고문 5 2" xfId="3243"/>
    <cellStyle name="경고문 5 3" xfId="3244"/>
    <cellStyle name="경고문 5 4" xfId="5801"/>
    <cellStyle name="경고문 5 5" xfId="5798"/>
    <cellStyle name="경고문 5 6" xfId="6530"/>
    <cellStyle name="경고문 6" xfId="7043"/>
    <cellStyle name="경고문 6 2" xfId="6529"/>
    <cellStyle name="경고문 7" xfId="7044"/>
    <cellStyle name="경고문 7 2" xfId="6528"/>
    <cellStyle name="경고문 8" xfId="7045"/>
    <cellStyle name="계산" xfId="240" builtinId="22" customBuiltin="1"/>
    <cellStyle name="계산 2" xfId="241"/>
    <cellStyle name="계산 2 2" xfId="242"/>
    <cellStyle name="계산 2 2 2" xfId="3245"/>
    <cellStyle name="계산 2 2 2 2" xfId="3246"/>
    <cellStyle name="계산 2 2 2 2 2" xfId="4950"/>
    <cellStyle name="계산 2 2 2 2 2 2" xfId="10233"/>
    <cellStyle name="계산 2 2 2 3" xfId="3247"/>
    <cellStyle name="계산 2 2 2 3 2" xfId="4949"/>
    <cellStyle name="계산 2 2 2 4" xfId="5807"/>
    <cellStyle name="계산 2 2 3" xfId="3248"/>
    <cellStyle name="계산 2 2 3 2" xfId="3249"/>
    <cellStyle name="계산 2 2 3 3" xfId="7046"/>
    <cellStyle name="계산 2 2 4" xfId="3250"/>
    <cellStyle name="계산 2 2 4 2" xfId="10234"/>
    <cellStyle name="계산 2 2 5" xfId="4947"/>
    <cellStyle name="계산 2 2 5 2" xfId="10235"/>
    <cellStyle name="계산 2 2 6" xfId="6527"/>
    <cellStyle name="계산 2 2 6 2" xfId="10236"/>
    <cellStyle name="계산 2 2 7" xfId="10237"/>
    <cellStyle name="계산 2 3" xfId="243"/>
    <cellStyle name="계산 2 3 2" xfId="3251"/>
    <cellStyle name="계산 2 3 2 2" xfId="3252"/>
    <cellStyle name="계산 2 3 3" xfId="3253"/>
    <cellStyle name="계산 2 3 3 2" xfId="10238"/>
    <cellStyle name="계산 2 3 4" xfId="10239"/>
    <cellStyle name="계산 2 3 5" xfId="10240"/>
    <cellStyle name="계산 2 4" xfId="3254"/>
    <cellStyle name="계산 2 4 2" xfId="3255"/>
    <cellStyle name="계산 2 4 3" xfId="3256"/>
    <cellStyle name="계산 2 4 4" xfId="9982"/>
    <cellStyle name="계산 2 4 5" xfId="5047"/>
    <cellStyle name="계산 2 5" xfId="3257"/>
    <cellStyle name="계산 2 5 2" xfId="4946"/>
    <cellStyle name="계산 2 5 2 2" xfId="9983"/>
    <cellStyle name="계산 2 6" xfId="3258"/>
    <cellStyle name="계산 2 6 2" xfId="10241"/>
    <cellStyle name="계산 2 7" xfId="10242"/>
    <cellStyle name="계산 2 8" xfId="10243"/>
    <cellStyle name="계산 3" xfId="244"/>
    <cellStyle name="계산 3 2" xfId="3260"/>
    <cellStyle name="계산 3 2 2" xfId="3261"/>
    <cellStyle name="계산 3 2 2 2" xfId="10244"/>
    <cellStyle name="계산 3 2 3" xfId="3262"/>
    <cellStyle name="계산 3 2 4" xfId="5824"/>
    <cellStyle name="계산 3 2 4 2" xfId="9984"/>
    <cellStyle name="계산 3 2 5" xfId="9359"/>
    <cellStyle name="계산 3 3" xfId="3263"/>
    <cellStyle name="계산 3 3 2" xfId="4945"/>
    <cellStyle name="계산 3 3 2 2" xfId="10245"/>
    <cellStyle name="계산 3 3 3" xfId="10246"/>
    <cellStyle name="계산 3 4" xfId="3264"/>
    <cellStyle name="계산 3 4 2" xfId="4944"/>
    <cellStyle name="계산 3 4 2 2" xfId="10247"/>
    <cellStyle name="계산 3 5" xfId="3259"/>
    <cellStyle name="계산 3 5 2" xfId="10248"/>
    <cellStyle name="계산 3 6" xfId="6526"/>
    <cellStyle name="계산 3_012_보건및사회보장" xfId="3265"/>
    <cellStyle name="계산 4" xfId="3266"/>
    <cellStyle name="계산 4 2" xfId="3267"/>
    <cellStyle name="계산 4 2 2" xfId="4943"/>
    <cellStyle name="계산 4 3" xfId="3268"/>
    <cellStyle name="계산 4 3 2" xfId="4942"/>
    <cellStyle name="계산 4 4" xfId="5831"/>
    <cellStyle name="계산 4 4 2" xfId="9985"/>
    <cellStyle name="계산 4 5" xfId="6525"/>
    <cellStyle name="계산 4 6" xfId="9358"/>
    <cellStyle name="계산 5" xfId="3269"/>
    <cellStyle name="계산 5 2" xfId="3270"/>
    <cellStyle name="계산 5 2 2" xfId="10249"/>
    <cellStyle name="계산 5 3" xfId="3271"/>
    <cellStyle name="계산 5 4" xfId="5835"/>
    <cellStyle name="계산 5 5" xfId="5832"/>
    <cellStyle name="계산 5 6" xfId="6524"/>
    <cellStyle name="계산 6" xfId="7047"/>
    <cellStyle name="계산 6 2" xfId="6523"/>
    <cellStyle name="계산 6 2 2" xfId="10250"/>
    <cellStyle name="계산 7" xfId="7048"/>
    <cellStyle name="계산 7 2" xfId="6522"/>
    <cellStyle name="계산 8" xfId="7049"/>
    <cellStyle name="고정소숫점" xfId="245"/>
    <cellStyle name="고정소숫점 2" xfId="246"/>
    <cellStyle name="고정소숫점 2 2" xfId="3272"/>
    <cellStyle name="고정소숫점 2 3" xfId="4940"/>
    <cellStyle name="고정소숫점 2 4" xfId="4939"/>
    <cellStyle name="고정소숫점 2 5" xfId="4941"/>
    <cellStyle name="고정소숫점 3" xfId="10251"/>
    <cellStyle name="고정출력1" xfId="247"/>
    <cellStyle name="고정출력1 2" xfId="3273"/>
    <cellStyle name="고정출력1 2 2" xfId="4938"/>
    <cellStyle name="고정출력2" xfId="248"/>
    <cellStyle name="고정출력2 2" xfId="3274"/>
    <cellStyle name="고정출력2 2 2" xfId="4937"/>
    <cellStyle name="咬訌裝?INCOM1" xfId="4936"/>
    <cellStyle name="咬訌裝?INCOM10" xfId="4935"/>
    <cellStyle name="咬訌裝?INCOM2" xfId="4934"/>
    <cellStyle name="咬訌裝?INCOM3" xfId="4931"/>
    <cellStyle name="咬訌裝?INCOM4" xfId="4930"/>
    <cellStyle name="咬訌裝?INCOM5" xfId="4929"/>
    <cellStyle name="咬訌裝?INCOM6" xfId="4928"/>
    <cellStyle name="咬訌裝?INCOM7" xfId="4927"/>
    <cellStyle name="咬訌裝?INCOM8" xfId="4926"/>
    <cellStyle name="咬訌裝?INCOM9" xfId="4925"/>
    <cellStyle name="咬訌裝?PRIB11" xfId="4924"/>
    <cellStyle name="나쁨" xfId="249" builtinId="27" customBuiltin="1"/>
    <cellStyle name="나쁨 2" xfId="250"/>
    <cellStyle name="나쁨 2 2" xfId="3275"/>
    <cellStyle name="나쁨 2 2 2" xfId="3276"/>
    <cellStyle name="나쁨 2 2 2 2" xfId="3277"/>
    <cellStyle name="나쁨 2 2 2 2 2" xfId="7050"/>
    <cellStyle name="나쁨 2 2 2 3" xfId="3278"/>
    <cellStyle name="나쁨 2 2 2 4" xfId="7051"/>
    <cellStyle name="나쁨 2 2 3" xfId="3279"/>
    <cellStyle name="나쁨 2 2 4" xfId="5849"/>
    <cellStyle name="나쁨 2 2 4 2" xfId="9986"/>
    <cellStyle name="나쁨 2 2 5" xfId="6521"/>
    <cellStyle name="나쁨 2 3" xfId="3280"/>
    <cellStyle name="나쁨 2 3 2" xfId="7052"/>
    <cellStyle name="나쁨 2 3 3" xfId="9987"/>
    <cellStyle name="나쁨 2 4" xfId="4918"/>
    <cellStyle name="나쁨 3" xfId="251"/>
    <cellStyle name="나쁨 3 2" xfId="3282"/>
    <cellStyle name="나쁨 3 2 2" xfId="3283"/>
    <cellStyle name="나쁨 3 2 3" xfId="5854"/>
    <cellStyle name="나쁨 3 2 3 2" xfId="9988"/>
    <cellStyle name="나쁨 3 2 4" xfId="9357"/>
    <cellStyle name="나쁨 3 3" xfId="3284"/>
    <cellStyle name="나쁨 3 3 2" xfId="4917"/>
    <cellStyle name="나쁨 3 4" xfId="3281"/>
    <cellStyle name="나쁨 3 4 2" xfId="4916"/>
    <cellStyle name="나쁨 3 5" xfId="4915"/>
    <cellStyle name="나쁨 3 6" xfId="6520"/>
    <cellStyle name="나쁨 3_012_보건및사회보장" xfId="3285"/>
    <cellStyle name="나쁨 4" xfId="3286"/>
    <cellStyle name="나쁨 4 2" xfId="3287"/>
    <cellStyle name="나쁨 4 2 2" xfId="4914"/>
    <cellStyle name="나쁨 4 3" xfId="5859"/>
    <cellStyle name="나쁨 4 3 2" xfId="4913"/>
    <cellStyle name="나쁨 4 3 3" xfId="9989"/>
    <cellStyle name="나쁨 4 4" xfId="4912"/>
    <cellStyle name="나쁨 4 5" xfId="6519"/>
    <cellStyle name="나쁨 4 6" xfId="9356"/>
    <cellStyle name="나쁨 5" xfId="3288"/>
    <cellStyle name="나쁨 5 2" xfId="3289"/>
    <cellStyle name="나쁨 5 3" xfId="3290"/>
    <cellStyle name="나쁨 5 4" xfId="5863"/>
    <cellStyle name="나쁨 5 5" xfId="5860"/>
    <cellStyle name="나쁨 5 6" xfId="6518"/>
    <cellStyle name="나쁨 6" xfId="7053"/>
    <cellStyle name="나쁨 6 2" xfId="6517"/>
    <cellStyle name="나쁨 7" xfId="7054"/>
    <cellStyle name="나쁨 7 2" xfId="6516"/>
    <cellStyle name="나쁨 8" xfId="7055"/>
    <cellStyle name="날짜" xfId="252"/>
    <cellStyle name="날짜 2" xfId="3291"/>
    <cellStyle name="날짜 2 2" xfId="4911"/>
    <cellStyle name="달러" xfId="253"/>
    <cellStyle name="달러 2" xfId="3292"/>
    <cellStyle name="달러 2 2" xfId="4910"/>
    <cellStyle name="뒤에 오는 하이퍼링크_03(1).인구" xfId="4909"/>
    <cellStyle name="똿뗦먛귟 [0.00]_laroux" xfId="10252"/>
    <cellStyle name="똿뗦먛귟_laroux" xfId="10253"/>
    <cellStyle name="마ㅊ춤" xfId="10254"/>
    <cellStyle name="메모" xfId="254" builtinId="10" customBuiltin="1"/>
    <cellStyle name="메모 2" xfId="255"/>
    <cellStyle name="메모 2 10" xfId="10255"/>
    <cellStyle name="메모 2 11" xfId="10256"/>
    <cellStyle name="메모 2 12" xfId="10257"/>
    <cellStyle name="메모 2 13" xfId="10258"/>
    <cellStyle name="메모 2 14" xfId="10259"/>
    <cellStyle name="메모 2 14 2" xfId="10260"/>
    <cellStyle name="메모 2 15" xfId="10261"/>
    <cellStyle name="메모 2 2" xfId="256"/>
    <cellStyle name="메모 2 2 2" xfId="3293"/>
    <cellStyle name="메모 2 2 2 2" xfId="3294"/>
    <cellStyle name="메모 2 2 2 2 2" xfId="4905"/>
    <cellStyle name="메모 2 2 2 2 2 2" xfId="10263"/>
    <cellStyle name="메모 2 2 2 2 2 3" xfId="10262"/>
    <cellStyle name="메모 2 2 2 2 3" xfId="10264"/>
    <cellStyle name="메모 2 2 2 3" xfId="5875"/>
    <cellStyle name="메모 2 2 2 3 2" xfId="4904"/>
    <cellStyle name="메모 2 2 2 3 2 2" xfId="10265"/>
    <cellStyle name="메모 2 2 2 4" xfId="4903"/>
    <cellStyle name="메모 2 2 2 4 2" xfId="10267"/>
    <cellStyle name="메모 2 2 2 4 3" xfId="10266"/>
    <cellStyle name="메모 2 2 2 5" xfId="4906"/>
    <cellStyle name="메모 2 2 2 5 2" xfId="10268"/>
    <cellStyle name="메모 2 2 3" xfId="3295"/>
    <cellStyle name="메모 2 2 4" xfId="3296"/>
    <cellStyle name="메모 2 2 4 2" xfId="10269"/>
    <cellStyle name="메모 2 2 4 2 2" xfId="10270"/>
    <cellStyle name="메모 2 2 4 3" xfId="10271"/>
    <cellStyle name="메모 2 2 5" xfId="6515"/>
    <cellStyle name="메모 2 2 5 2" xfId="10273"/>
    <cellStyle name="메모 2 2 5 3" xfId="10272"/>
    <cellStyle name="메모 2 2 6" xfId="10274"/>
    <cellStyle name="메모 2 2 6 2" xfId="10275"/>
    <cellStyle name="메모 2 2 7" xfId="10276"/>
    <cellStyle name="메모 2 2 7 2" xfId="10277"/>
    <cellStyle name="메모 2 2 8" xfId="10278"/>
    <cellStyle name="메모 2 2 9" xfId="10279"/>
    <cellStyle name="메모 2 3" xfId="257"/>
    <cellStyle name="메모 2 3 2" xfId="3297"/>
    <cellStyle name="메모 2 3 2 2" xfId="4901"/>
    <cellStyle name="메모 2 3 2 2 2" xfId="10280"/>
    <cellStyle name="메모 2 3 2 3" xfId="4900"/>
    <cellStyle name="메모 2 3 2 4" xfId="4902"/>
    <cellStyle name="메모 2 3 3" xfId="3298"/>
    <cellStyle name="메모 2 3 4" xfId="4896"/>
    <cellStyle name="메모 2 3 4 2" xfId="10281"/>
    <cellStyle name="메모 2 3 5" xfId="4893"/>
    <cellStyle name="메모 2 4" xfId="3299"/>
    <cellStyle name="메모 2 4 2" xfId="3300"/>
    <cellStyle name="메모 2 4 2 2" xfId="3301"/>
    <cellStyle name="메모 2 4 2 3" xfId="3302"/>
    <cellStyle name="메모 2 4 3" xfId="3303"/>
    <cellStyle name="메모 2 4 4" xfId="5886"/>
    <cellStyle name="메모 2 4 4 2" xfId="9990"/>
    <cellStyle name="메모 2 4 5" xfId="6578"/>
    <cellStyle name="메모 2 5" xfId="3304"/>
    <cellStyle name="메모 2 5 2" xfId="5888"/>
    <cellStyle name="메모 2 5 3" xfId="5889"/>
    <cellStyle name="메모 2 5 4" xfId="5890"/>
    <cellStyle name="메모 2 5 5" xfId="5887"/>
    <cellStyle name="메모 2 6" xfId="3305"/>
    <cellStyle name="메모 2 7" xfId="10282"/>
    <cellStyle name="메모 2 8" xfId="10283"/>
    <cellStyle name="메모 2 9" xfId="10284"/>
    <cellStyle name="메모 3" xfId="3306"/>
    <cellStyle name="메모 3 2" xfId="3307"/>
    <cellStyle name="메모 3 2 2" xfId="7056"/>
    <cellStyle name="메모 3 2 2 2" xfId="4891"/>
    <cellStyle name="메모 3 2 2 3" xfId="9991"/>
    <cellStyle name="메모 3 2 3" xfId="4890"/>
    <cellStyle name="메모 3 2 4" xfId="4889"/>
    <cellStyle name="메모 3 2 5" xfId="4892"/>
    <cellStyle name="메모 3 3" xfId="3308"/>
    <cellStyle name="메모 3 3 2" xfId="4887"/>
    <cellStyle name="메모 3 3 3" xfId="4886"/>
    <cellStyle name="메모 3 3 4" xfId="4888"/>
    <cellStyle name="메모 3 4" xfId="4885"/>
    <cellStyle name="메모 3 5" xfId="6513"/>
    <cellStyle name="메모 4" xfId="3309"/>
    <cellStyle name="메모 4 2" xfId="3310"/>
    <cellStyle name="메모 4 2 2" xfId="4881"/>
    <cellStyle name="메모 4 2 2 2" xfId="10285"/>
    <cellStyle name="메모 4 2 2 3" xfId="11404"/>
    <cellStyle name="메모 4 2 2 3 2" xfId="13720"/>
    <cellStyle name="메모 4 2 2 4" xfId="12432"/>
    <cellStyle name="메모 4 2 3" xfId="4880"/>
    <cellStyle name="메모 4 2 4" xfId="4884"/>
    <cellStyle name="메모 4 2 4 2" xfId="11407"/>
    <cellStyle name="메모 4 2 4 2 2" xfId="13723"/>
    <cellStyle name="메모 4 2 4 3" xfId="12435"/>
    <cellStyle name="메모 4 3" xfId="3311"/>
    <cellStyle name="메모 4 4" xfId="5898"/>
    <cellStyle name="메모 4 4 2" xfId="4879"/>
    <cellStyle name="메모 4 4 2 2" xfId="11403"/>
    <cellStyle name="메모 4 4 2 2 2" xfId="13719"/>
    <cellStyle name="메모 4 4 2 3" xfId="12431"/>
    <cellStyle name="메모 4 5" xfId="4878"/>
    <cellStyle name="메모 4 6" xfId="6512"/>
    <cellStyle name="메모 5" xfId="3312"/>
    <cellStyle name="메모 5 2" xfId="5900"/>
    <cellStyle name="메모 5 2 2" xfId="11413"/>
    <cellStyle name="메모 5 2 2 2" xfId="13729"/>
    <cellStyle name="메모 5 2 3" xfId="12443"/>
    <cellStyle name="메모 5 3" xfId="5901"/>
    <cellStyle name="메모 5 4" xfId="5899"/>
    <cellStyle name="메모 5 4 2" xfId="11412"/>
    <cellStyle name="메모 5 4 2 2" xfId="13728"/>
    <cellStyle name="메모 5 4 3" xfId="12442"/>
    <cellStyle name="메모 5 5" xfId="6511"/>
    <cellStyle name="메모 6" xfId="7057"/>
    <cellStyle name="메모 6 2" xfId="6510"/>
    <cellStyle name="메모 7" xfId="7058"/>
    <cellStyle name="메모 7 2" xfId="6509"/>
    <cellStyle name="메모 8" xfId="7059"/>
    <cellStyle name="메모 8 2" xfId="6508"/>
    <cellStyle name="메모 9" xfId="6507"/>
    <cellStyle name="믅됞 [0.00]_laroux" xfId="10286"/>
    <cellStyle name="믅됞_laroux" xfId="10287"/>
    <cellStyle name="바탕글" xfId="258"/>
    <cellStyle name="바탕글 2" xfId="3313"/>
    <cellStyle name="바탕글 3" xfId="3314"/>
    <cellStyle name="바탕글 3 2" xfId="9992"/>
    <cellStyle name="백분율 [0]" xfId="259"/>
    <cellStyle name="백분율 [0] 2" xfId="3315"/>
    <cellStyle name="백분율 [2]" xfId="260"/>
    <cellStyle name="백분율 [2] 2" xfId="3316"/>
    <cellStyle name="백분율 10" xfId="7223"/>
    <cellStyle name="백분율 10 2" xfId="7224"/>
    <cellStyle name="백분율 10 2 2" xfId="7225"/>
    <cellStyle name="백분율 10 2 3" xfId="7226"/>
    <cellStyle name="백분율 10 3" xfId="7227"/>
    <cellStyle name="백분율 11" xfId="7228"/>
    <cellStyle name="백분율 11 2" xfId="7229"/>
    <cellStyle name="백분율 11 2 2" xfId="7230"/>
    <cellStyle name="백분율 11 2 3" xfId="7231"/>
    <cellStyle name="백분율 11 2 4" xfId="7232"/>
    <cellStyle name="백분율 11 3" xfId="7233"/>
    <cellStyle name="백분율 11 3 2" xfId="7234"/>
    <cellStyle name="백분율 11 4" xfId="7235"/>
    <cellStyle name="백분율 12" xfId="7236"/>
    <cellStyle name="백분율 12 2" xfId="7237"/>
    <cellStyle name="백분율 12 2 2" xfId="7238"/>
    <cellStyle name="백분율 12 3" xfId="7239"/>
    <cellStyle name="백분율 13" xfId="7240"/>
    <cellStyle name="백분율 13 2" xfId="7241"/>
    <cellStyle name="백분율 13 2 2" xfId="7242"/>
    <cellStyle name="백분율 13 2 3" xfId="7243"/>
    <cellStyle name="백분율 13 2 4" xfId="7244"/>
    <cellStyle name="백분율 13 3" xfId="7245"/>
    <cellStyle name="백분율 13 3 2" xfId="7246"/>
    <cellStyle name="백분율 13 4" xfId="7247"/>
    <cellStyle name="백분율 14" xfId="7248"/>
    <cellStyle name="백분율 14 2" xfId="7249"/>
    <cellStyle name="백분율 14 2 2" xfId="7250"/>
    <cellStyle name="백분율 14 3" xfId="7251"/>
    <cellStyle name="백분율 14 4" xfId="7252"/>
    <cellStyle name="백분율 15" xfId="7253"/>
    <cellStyle name="백분율 15 2" xfId="7254"/>
    <cellStyle name="백분율 15 2 2" xfId="7255"/>
    <cellStyle name="백분율 15 3" xfId="7256"/>
    <cellStyle name="백분율 16" xfId="7257"/>
    <cellStyle name="백분율 16 2" xfId="7258"/>
    <cellStyle name="백분율 16 2 2" xfId="7259"/>
    <cellStyle name="백분율 17" xfId="7260"/>
    <cellStyle name="백분율 17 2" xfId="7261"/>
    <cellStyle name="백분율 17 2 2" xfId="7262"/>
    <cellStyle name="백분율 18" xfId="7263"/>
    <cellStyle name="백분율 19" xfId="7264"/>
    <cellStyle name="백분율 19 2" xfId="7265"/>
    <cellStyle name="백분율 19 2 2" xfId="4865"/>
    <cellStyle name="백분율 19 2 2 2" xfId="11400"/>
    <cellStyle name="백분율 19 2 2 2 2" xfId="13716"/>
    <cellStyle name="백분율 19 2 2 3" xfId="12428"/>
    <cellStyle name="백분율 19 2 3" xfId="11534"/>
    <cellStyle name="백분율 19 2 3 2" xfId="13850"/>
    <cellStyle name="백분율 19 2 4" xfId="12594"/>
    <cellStyle name="백분율 19 3" xfId="4864"/>
    <cellStyle name="백분율 19 3 2" xfId="11399"/>
    <cellStyle name="백분율 19 3 2 2" xfId="13715"/>
    <cellStyle name="백분율 19 3 3" xfId="12427"/>
    <cellStyle name="백분율 19 4" xfId="11533"/>
    <cellStyle name="백분율 19 4 2" xfId="13849"/>
    <cellStyle name="백분율 19 5" xfId="12593"/>
    <cellStyle name="백분율 2" xfId="261"/>
    <cellStyle name="백분율 2 10" xfId="7266"/>
    <cellStyle name="백분율 2 11" xfId="7267"/>
    <cellStyle name="백분율 2 12" xfId="7268"/>
    <cellStyle name="백분율 2 12 2" xfId="7269"/>
    <cellStyle name="백분율 2 13" xfId="7270"/>
    <cellStyle name="백분율 2 13 2" xfId="7271"/>
    <cellStyle name="백분율 2 13 2 2" xfId="7272"/>
    <cellStyle name="백분율 2 13 3" xfId="7273"/>
    <cellStyle name="백분율 2 14" xfId="6506"/>
    <cellStyle name="백분율 2 14 2" xfId="10288"/>
    <cellStyle name="백분율 2 15" xfId="10289"/>
    <cellStyle name="백분율 2 16" xfId="10290"/>
    <cellStyle name="백분율 2 17" xfId="10291"/>
    <cellStyle name="백분율 2 18" xfId="10292"/>
    <cellStyle name="백분율 2 19" xfId="10293"/>
    <cellStyle name="백분율 2 2" xfId="262"/>
    <cellStyle name="백분율 2 2 2" xfId="3317"/>
    <cellStyle name="백분율 2 2 2 2" xfId="3318"/>
    <cellStyle name="백분율 2 2 3" xfId="3319"/>
    <cellStyle name="백분율 2 2 4" xfId="7060"/>
    <cellStyle name="백분율 2 2 4 2" xfId="4856"/>
    <cellStyle name="백분율 2 20" xfId="10294"/>
    <cellStyle name="백분율 2 21" xfId="10295"/>
    <cellStyle name="백분율 2 22" xfId="10296"/>
    <cellStyle name="백분율 2 23" xfId="10297"/>
    <cellStyle name="백분율 2 24" xfId="10298"/>
    <cellStyle name="백분율 2 25" xfId="10299"/>
    <cellStyle name="백분율 2 26" xfId="10300"/>
    <cellStyle name="백분율 2 27" xfId="10301"/>
    <cellStyle name="백분율 2 28" xfId="10302"/>
    <cellStyle name="백분율 2 29" xfId="10303"/>
    <cellStyle name="백분율 2 3" xfId="263"/>
    <cellStyle name="백분율 2 3 2" xfId="3321"/>
    <cellStyle name="백분율 2 3 2 2" xfId="7061"/>
    <cellStyle name="백분율 2 3 2 2 2" xfId="9993"/>
    <cellStyle name="백분율 2 3 2 3" xfId="4855"/>
    <cellStyle name="백분율 2 3 3" xfId="3322"/>
    <cellStyle name="백분율 2 3 4" xfId="3320"/>
    <cellStyle name="백분율 2 3 4 2" xfId="4854"/>
    <cellStyle name="백분율 2 30" xfId="10304"/>
    <cellStyle name="백분율 2 31" xfId="10305"/>
    <cellStyle name="백분율 2 32" xfId="10306"/>
    <cellStyle name="백분율 2 33" xfId="10307"/>
    <cellStyle name="백분율 2 34" xfId="10308"/>
    <cellStyle name="백분율 2 4" xfId="3323"/>
    <cellStyle name="백분율 2 4 2" xfId="7062"/>
    <cellStyle name="백분율 2 4 2 2" xfId="9994"/>
    <cellStyle name="백분율 2 4 3" xfId="7274"/>
    <cellStyle name="백분율 2 4 4" xfId="9355"/>
    <cellStyle name="백분율 2 5" xfId="7275"/>
    <cellStyle name="백분율 2 6" xfId="7276"/>
    <cellStyle name="백분율 2 7" xfId="7277"/>
    <cellStyle name="백분율 2 8" xfId="7278"/>
    <cellStyle name="백분율 2 9" xfId="7279"/>
    <cellStyle name="백분율 20" xfId="4853"/>
    <cellStyle name="백분율 26" xfId="7280"/>
    <cellStyle name="백분율 26 2" xfId="7281"/>
    <cellStyle name="백분율 3" xfId="3324"/>
    <cellStyle name="백분율 3 2" xfId="7282"/>
    <cellStyle name="백분율 3 2 2" xfId="7283"/>
    <cellStyle name="백분율 3 3" xfId="7284"/>
    <cellStyle name="백분율 3 4" xfId="7285"/>
    <cellStyle name="백분율 31" xfId="7286"/>
    <cellStyle name="백분율 31 2" xfId="7287"/>
    <cellStyle name="백분율 34" xfId="7288"/>
    <cellStyle name="백분율 34 2" xfId="7289"/>
    <cellStyle name="백분율 4" xfId="7290"/>
    <cellStyle name="백분율 4 2" xfId="7291"/>
    <cellStyle name="백분율 4 2 2" xfId="7292"/>
    <cellStyle name="백분율 4 2 3" xfId="7293"/>
    <cellStyle name="백분율 4 3" xfId="7294"/>
    <cellStyle name="백분율 4 4" xfId="7295"/>
    <cellStyle name="백분율 5" xfId="7296"/>
    <cellStyle name="백분율 5 2" xfId="7297"/>
    <cellStyle name="백분율 5 2 2" xfId="7298"/>
    <cellStyle name="백분율 5 2 3" xfId="7299"/>
    <cellStyle name="백분율 5 3" xfId="7300"/>
    <cellStyle name="백분율 5 4" xfId="7301"/>
    <cellStyle name="백분율 6" xfId="7302"/>
    <cellStyle name="백분율 6 2" xfId="7303"/>
    <cellStyle name="백분율 7" xfId="7304"/>
    <cellStyle name="백분율 7 2" xfId="7305"/>
    <cellStyle name="백분율 7 2 2" xfId="7306"/>
    <cellStyle name="백분율 7 2 3" xfId="7307"/>
    <cellStyle name="백분율 7 2 4" xfId="7308"/>
    <cellStyle name="백분율 7 3" xfId="7309"/>
    <cellStyle name="백분율 7 3 2" xfId="7310"/>
    <cellStyle name="백분율 7 3 3" xfId="7311"/>
    <cellStyle name="백분율 7 4" xfId="7312"/>
    <cellStyle name="백분율 7 5" xfId="7313"/>
    <cellStyle name="백분율 8" xfId="7314"/>
    <cellStyle name="백분율 8 2" xfId="7315"/>
    <cellStyle name="백분율 8 2 2" xfId="7316"/>
    <cellStyle name="백분율 8 2 3" xfId="7317"/>
    <cellStyle name="백분율 8 2 4" xfId="7318"/>
    <cellStyle name="백분율 8 3" xfId="7319"/>
    <cellStyle name="백분율 8 3 2" xfId="7320"/>
    <cellStyle name="백분율 8 3 3" xfId="7321"/>
    <cellStyle name="백분율 8 4" xfId="7322"/>
    <cellStyle name="백분율 8 5" xfId="7323"/>
    <cellStyle name="백분율 9" xfId="7324"/>
    <cellStyle name="백분율 9 2" xfId="7325"/>
    <cellStyle name="백분율 9 2 2" xfId="7326"/>
    <cellStyle name="백분율 9 2 3" xfId="7327"/>
    <cellStyle name="백분율 9 2 4" xfId="7328"/>
    <cellStyle name="백분율 9 3" xfId="7329"/>
    <cellStyle name="백분율 9 3 2" xfId="7330"/>
    <cellStyle name="백분율 9 3 3" xfId="7331"/>
    <cellStyle name="백분율 9 4" xfId="7332"/>
    <cellStyle name="백분율 9 5" xfId="7333"/>
    <cellStyle name="보통" xfId="264" builtinId="28" customBuiltin="1"/>
    <cellStyle name="보통 2" xfId="265"/>
    <cellStyle name="보통 2 2" xfId="3325"/>
    <cellStyle name="보통 2 2 2" xfId="3326"/>
    <cellStyle name="보통 2 2 2 2" xfId="3327"/>
    <cellStyle name="보통 2 2 2 2 2" xfId="7063"/>
    <cellStyle name="보통 2 2 2 3" xfId="3328"/>
    <cellStyle name="보통 2 2 2 4" xfId="7064"/>
    <cellStyle name="보통 2 2 3" xfId="3329"/>
    <cellStyle name="보통 2 2 4" xfId="5927"/>
    <cellStyle name="보통 2 2 4 2" xfId="9995"/>
    <cellStyle name="보통 2 2 5" xfId="6505"/>
    <cellStyle name="보통 2 3" xfId="3330"/>
    <cellStyle name="보통 2 3 2" xfId="7065"/>
    <cellStyle name="보통 2 3 3" xfId="9996"/>
    <cellStyle name="보통 2 4" xfId="4843"/>
    <cellStyle name="보통 3" xfId="266"/>
    <cellStyle name="보통 3 2" xfId="3332"/>
    <cellStyle name="보통 3 2 2" xfId="3333"/>
    <cellStyle name="보통 3 2 3" xfId="5932"/>
    <cellStyle name="보통 3 2 3 2" xfId="9997"/>
    <cellStyle name="보통 3 2 4" xfId="5051"/>
    <cellStyle name="보통 3 3" xfId="3334"/>
    <cellStyle name="보통 3 3 2" xfId="4842"/>
    <cellStyle name="보통 3 4" xfId="3331"/>
    <cellStyle name="보통 3 4 2" xfId="4841"/>
    <cellStyle name="보통 3 5" xfId="4838"/>
    <cellStyle name="보통 3 6" xfId="6504"/>
    <cellStyle name="보통 3_012_보건및사회보장" xfId="3335"/>
    <cellStyle name="보통 4" xfId="3336"/>
    <cellStyle name="보통 4 2" xfId="3337"/>
    <cellStyle name="보통 4 2 2" xfId="4834"/>
    <cellStyle name="보통 4 3" xfId="5937"/>
    <cellStyle name="보통 4 3 2" xfId="4833"/>
    <cellStyle name="보통 4 3 3" xfId="9998"/>
    <cellStyle name="보통 4 4" xfId="4832"/>
    <cellStyle name="보통 4 5" xfId="6503"/>
    <cellStyle name="보통 4 6" xfId="6579"/>
    <cellStyle name="보통 5" xfId="3338"/>
    <cellStyle name="보통 5 2" xfId="3339"/>
    <cellStyle name="보통 5 3" xfId="3340"/>
    <cellStyle name="보통 5 4" xfId="5941"/>
    <cellStyle name="보통 5 5" xfId="5938"/>
    <cellStyle name="보통 5 6" xfId="6502"/>
    <cellStyle name="보통 6" xfId="7066"/>
    <cellStyle name="보통 6 2" xfId="6501"/>
    <cellStyle name="보통 7" xfId="7067"/>
    <cellStyle name="보통 7 2" xfId="6500"/>
    <cellStyle name="보통 8" xfId="7068"/>
    <cellStyle name="본문" xfId="3341"/>
    <cellStyle name="부제목" xfId="3342"/>
    <cellStyle name="뷭?_?긚??_1" xfId="267"/>
    <cellStyle name="설명 텍스트" xfId="268" builtinId="53" customBuiltin="1"/>
    <cellStyle name="설명 텍스트 2" xfId="269"/>
    <cellStyle name="설명 텍스트 2 2" xfId="3343"/>
    <cellStyle name="설명 텍스트 2 2 2" xfId="3344"/>
    <cellStyle name="설명 텍스트 2 2 2 2" xfId="3345"/>
    <cellStyle name="설명 텍스트 2 2 2 2 2" xfId="8836"/>
    <cellStyle name="설명 텍스트 2 2 2 3" xfId="3346"/>
    <cellStyle name="설명 텍스트 2 2 2 4" xfId="7069"/>
    <cellStyle name="설명 텍스트 2 2 3" xfId="3347"/>
    <cellStyle name="설명 텍스트 2 2 4" xfId="5951"/>
    <cellStyle name="설명 텍스트 2 2 5" xfId="6499"/>
    <cellStyle name="설명 텍스트 2 3" xfId="3348"/>
    <cellStyle name="설명 텍스트 2 3 2" xfId="7070"/>
    <cellStyle name="설명 텍스트 2 3 3" xfId="9999"/>
    <cellStyle name="설명 텍스트 2 4" xfId="4831"/>
    <cellStyle name="설명 텍스트 3" xfId="270"/>
    <cellStyle name="설명 텍스트 3 2" xfId="3350"/>
    <cellStyle name="설명 텍스트 3 2 2" xfId="3351"/>
    <cellStyle name="설명 텍스트 3 2 3" xfId="5956"/>
    <cellStyle name="설명 텍스트 3 3" xfId="3352"/>
    <cellStyle name="설명 텍스트 3 3 2" xfId="4830"/>
    <cellStyle name="설명 텍스트 3 4" xfId="3349"/>
    <cellStyle name="설명 텍스트 3 4 2" xfId="4827"/>
    <cellStyle name="설명 텍스트 3 5" xfId="4826"/>
    <cellStyle name="설명 텍스트 3 6" xfId="6498"/>
    <cellStyle name="설명 텍스트 3_012_보건및사회보장" xfId="3353"/>
    <cellStyle name="설명 텍스트 4" xfId="3354"/>
    <cellStyle name="설명 텍스트 4 2" xfId="3355"/>
    <cellStyle name="설명 텍스트 4 3" xfId="5961"/>
    <cellStyle name="설명 텍스트 4 3 2" xfId="4825"/>
    <cellStyle name="설명 텍스트 4 4" xfId="4824"/>
    <cellStyle name="설명 텍스트 4 5" xfId="6497"/>
    <cellStyle name="설명 텍스트 5" xfId="3356"/>
    <cellStyle name="설명 텍스트 5 2" xfId="3357"/>
    <cellStyle name="설명 텍스트 5 3" xfId="3358"/>
    <cellStyle name="설명 텍스트 5 4" xfId="5965"/>
    <cellStyle name="설명 텍스트 5 5" xfId="5962"/>
    <cellStyle name="설명 텍스트 5 6" xfId="6496"/>
    <cellStyle name="설명 텍스트 6" xfId="7071"/>
    <cellStyle name="설명 텍스트 6 2" xfId="6495"/>
    <cellStyle name="설명 텍스트 7" xfId="7072"/>
    <cellStyle name="설명 텍스트 7 2" xfId="6494"/>
    <cellStyle name="설명 텍스트 8" xfId="7073"/>
    <cellStyle name="셀 확인" xfId="271" builtinId="23" customBuiltin="1"/>
    <cellStyle name="셀 확인 2" xfId="272"/>
    <cellStyle name="셀 확인 2 2" xfId="3359"/>
    <cellStyle name="셀 확인 2 2 2" xfId="3360"/>
    <cellStyle name="셀 확인 2 2 2 2" xfId="3361"/>
    <cellStyle name="셀 확인 2 2 2 2 2" xfId="7074"/>
    <cellStyle name="셀 확인 2 2 2 3" xfId="3362"/>
    <cellStyle name="셀 확인 2 2 2 4" xfId="7075"/>
    <cellStyle name="셀 확인 2 2 3" xfId="3363"/>
    <cellStyle name="셀 확인 2 2 4" xfId="5972"/>
    <cellStyle name="셀 확인 2 2 4 2" xfId="10000"/>
    <cellStyle name="셀 확인 2 2 5" xfId="6493"/>
    <cellStyle name="셀 확인 2 3" xfId="3364"/>
    <cellStyle name="셀 확인 2 3 2" xfId="7076"/>
    <cellStyle name="셀 확인 2 3 3" xfId="10001"/>
    <cellStyle name="셀 확인 2 4" xfId="4818"/>
    <cellStyle name="셀 확인 3" xfId="273"/>
    <cellStyle name="셀 확인 3 2" xfId="3366"/>
    <cellStyle name="셀 확인 3 2 2" xfId="3367"/>
    <cellStyle name="셀 확인 3 2 3" xfId="5977"/>
    <cellStyle name="셀 확인 3 2 3 2" xfId="10002"/>
    <cellStyle name="셀 확인 3 2 4" xfId="5052"/>
    <cellStyle name="셀 확인 3 3" xfId="3368"/>
    <cellStyle name="셀 확인 3 3 2" xfId="4817"/>
    <cellStyle name="셀 확인 3 4" xfId="3365"/>
    <cellStyle name="셀 확인 3 4 2" xfId="4816"/>
    <cellStyle name="셀 확인 3 5" xfId="4815"/>
    <cellStyle name="셀 확인 3 6" xfId="6492"/>
    <cellStyle name="셀 확인 3_012_보건및사회보장" xfId="3369"/>
    <cellStyle name="셀 확인 4" xfId="3370"/>
    <cellStyle name="셀 확인 4 2" xfId="3371"/>
    <cellStyle name="셀 확인 4 3" xfId="5982"/>
    <cellStyle name="셀 확인 4 3 2" xfId="4814"/>
    <cellStyle name="셀 확인 4 3 3" xfId="10003"/>
    <cellStyle name="셀 확인 4 4" xfId="4813"/>
    <cellStyle name="셀 확인 4 5" xfId="6491"/>
    <cellStyle name="셀 확인 4 6" xfId="5053"/>
    <cellStyle name="셀 확인 5" xfId="3372"/>
    <cellStyle name="셀 확인 5 2" xfId="3373"/>
    <cellStyle name="셀 확인 5 3" xfId="3374"/>
    <cellStyle name="셀 확인 5 4" xfId="5986"/>
    <cellStyle name="셀 확인 5 5" xfId="5983"/>
    <cellStyle name="셀 확인 5 6" xfId="6489"/>
    <cellStyle name="셀 확인 6" xfId="7077"/>
    <cellStyle name="셀 확인 6 2" xfId="6488"/>
    <cellStyle name="셀 확인 7" xfId="7078"/>
    <cellStyle name="셀 확인 7 2" xfId="6487"/>
    <cellStyle name="셀 확인 8" xfId="7079"/>
    <cellStyle name="숫자(R)" xfId="274"/>
    <cellStyle name="숫자(R) 2" xfId="3375"/>
    <cellStyle name="숫자(R) 3" xfId="10309"/>
    <cellStyle name="쉼표 [0]" xfId="275" builtinId="6"/>
    <cellStyle name="쉼표 [0] 10" xfId="3376"/>
    <cellStyle name="쉼표 [0] 10 2" xfId="3377"/>
    <cellStyle name="쉼표 [0] 10 2 2" xfId="8833"/>
    <cellStyle name="쉼표 [0] 10 2 2 2" xfId="12679"/>
    <cellStyle name="쉼표 [0] 10 2 3" xfId="4810"/>
    <cellStyle name="쉼표 [0] 10 2 3 2" xfId="10310"/>
    <cellStyle name="쉼표 [0] 10 2 3 2 2" xfId="12793"/>
    <cellStyle name="쉼표 [0] 10 2 3 3" xfId="12416"/>
    <cellStyle name="쉼표 [0] 10 2 4" xfId="11676"/>
    <cellStyle name="쉼표 [0] 10 3" xfId="3378"/>
    <cellStyle name="쉼표 [0] 10 3 2" xfId="4808"/>
    <cellStyle name="쉼표 [0] 10 3 2 2" xfId="10311"/>
    <cellStyle name="쉼표 [0] 10 3 2 2 2" xfId="12794"/>
    <cellStyle name="쉼표 [0] 10 3 2 3" xfId="12414"/>
    <cellStyle name="쉼표 [0] 10 3 3" xfId="4807"/>
    <cellStyle name="쉼표 [0] 10 3 3 2" xfId="10312"/>
    <cellStyle name="쉼표 [0] 10 3 3 2 2" xfId="12795"/>
    <cellStyle name="쉼표 [0] 10 3 3 3" xfId="12413"/>
    <cellStyle name="쉼표 [0] 10 3 4" xfId="4809"/>
    <cellStyle name="쉼표 [0] 10 3 4 2" xfId="12415"/>
    <cellStyle name="쉼표 [0] 10 3 5" xfId="11677"/>
    <cellStyle name="쉼표 [0] 10 4" xfId="3379"/>
    <cellStyle name="쉼표 [0] 10 5" xfId="10313"/>
    <cellStyle name="쉼표 [0] 10 5 2" xfId="12796"/>
    <cellStyle name="쉼표 [0] 10 6" xfId="11675"/>
    <cellStyle name="쉼표 [0] 10_012_보건및사회보장" xfId="3380"/>
    <cellStyle name="쉼표 [0] 11" xfId="3381"/>
    <cellStyle name="쉼표 [0] 11 2" xfId="3382"/>
    <cellStyle name="쉼표 [0] 11 2 2" xfId="4804"/>
    <cellStyle name="쉼표 [0] 11 2 2 2" xfId="10004"/>
    <cellStyle name="쉼표 [0] 11 2 2 2 2" xfId="12747"/>
    <cellStyle name="쉼표 [0] 11 2 2 3" xfId="11386"/>
    <cellStyle name="쉼표 [0] 11 2 2 3 2" xfId="13702"/>
    <cellStyle name="쉼표 [0] 11 2 2 4" xfId="12410"/>
    <cellStyle name="쉼표 [0] 11 2 3" xfId="4805"/>
    <cellStyle name="쉼표 [0] 11 2 3 2" xfId="11387"/>
    <cellStyle name="쉼표 [0] 11 2 3 2 2" xfId="13703"/>
    <cellStyle name="쉼표 [0] 11 2 3 3" xfId="12411"/>
    <cellStyle name="쉼표 [0] 11 2 4" xfId="11679"/>
    <cellStyle name="쉼표 [0] 11 3" xfId="8837"/>
    <cellStyle name="쉼표 [0] 11 3 2" xfId="10314"/>
    <cellStyle name="쉼표 [0] 11 3 2 2" xfId="12797"/>
    <cellStyle name="쉼표 [0] 11 3 3" xfId="12680"/>
    <cellStyle name="쉼표 [0] 11 4" xfId="4806"/>
    <cellStyle name="쉼표 [0] 11 4 2" xfId="11388"/>
    <cellStyle name="쉼표 [0] 11 4 2 2" xfId="13704"/>
    <cellStyle name="쉼표 [0] 11 4 3" xfId="12412"/>
    <cellStyle name="쉼표 [0] 11 5" xfId="11678"/>
    <cellStyle name="쉼표 [0] 12" xfId="3383"/>
    <cellStyle name="쉼표 [0] 12 2" xfId="3384"/>
    <cellStyle name="쉼표 [0] 12 2 2" xfId="7080"/>
    <cellStyle name="쉼표 [0] 12 2 2 2" xfId="4796"/>
    <cellStyle name="쉼표 [0] 12 2 2 2 2" xfId="11383"/>
    <cellStyle name="쉼표 [0] 12 2 2 2 2 2" xfId="13699"/>
    <cellStyle name="쉼표 [0] 12 2 2 2 3" xfId="12407"/>
    <cellStyle name="쉼표 [0] 12 2 2 3" xfId="10005"/>
    <cellStyle name="쉼표 [0] 12 2 2 3 2" xfId="12748"/>
    <cellStyle name="쉼표 [0] 12 2 3" xfId="4795"/>
    <cellStyle name="쉼표 [0] 12 2 3 2" xfId="12406"/>
    <cellStyle name="쉼표 [0] 12 2 4" xfId="4797"/>
    <cellStyle name="쉼표 [0] 12 2 4 2" xfId="11384"/>
    <cellStyle name="쉼표 [0] 12 2 4 2 2" xfId="13700"/>
    <cellStyle name="쉼표 [0] 12 2 4 3" xfId="12408"/>
    <cellStyle name="쉼표 [0] 12 2 5" xfId="11680"/>
    <cellStyle name="쉼표 [0] 12 3" xfId="3385"/>
    <cellStyle name="쉼표 [0] 12 3 2" xfId="5999"/>
    <cellStyle name="쉼표 [0] 12 3 2 2" xfId="12445"/>
    <cellStyle name="쉼표 [0] 12 3 3" xfId="6000"/>
    <cellStyle name="쉼표 [0] 12 3 3 2" xfId="12446"/>
    <cellStyle name="쉼표 [0] 12 3 4" xfId="11681"/>
    <cellStyle name="쉼표 [0] 12 4" xfId="4794"/>
    <cellStyle name="쉼표 [0] 12 4 2" xfId="11382"/>
    <cellStyle name="쉼표 [0] 12 4 2 2" xfId="13698"/>
    <cellStyle name="쉼표 [0] 12 4 3" xfId="12405"/>
    <cellStyle name="쉼표 [0] 12 5" xfId="4793"/>
    <cellStyle name="쉼표 [0] 12 6" xfId="4800"/>
    <cellStyle name="쉼표 [0] 12 6 2" xfId="11385"/>
    <cellStyle name="쉼표 [0] 12 6 2 2" xfId="13701"/>
    <cellStyle name="쉼표 [0] 12 6 3" xfId="12409"/>
    <cellStyle name="쉼표 [0] 13" xfId="3386"/>
    <cellStyle name="쉼표 [0] 13 2" xfId="3387"/>
    <cellStyle name="쉼표 [0] 13 2 2" xfId="4791"/>
    <cellStyle name="쉼표 [0] 13 2 2 2" xfId="12403"/>
    <cellStyle name="쉼표 [0] 13 2 3" xfId="11683"/>
    <cellStyle name="쉼표 [0] 13 3" xfId="3388"/>
    <cellStyle name="쉼표 [0] 13 4" xfId="4792"/>
    <cellStyle name="쉼표 [0] 13 4 2" xfId="12404"/>
    <cellStyle name="쉼표 [0] 13 5" xfId="11682"/>
    <cellStyle name="쉼표 [0] 14" xfId="3389"/>
    <cellStyle name="쉼표 [0] 14 2" xfId="7081"/>
    <cellStyle name="쉼표 [0] 14 2 2" xfId="10006"/>
    <cellStyle name="쉼표 [0] 14 2 2 2" xfId="12749"/>
    <cellStyle name="쉼표 [0] 14 3" xfId="4790"/>
    <cellStyle name="쉼표 [0] 14 3 2" xfId="12402"/>
    <cellStyle name="쉼표 [0] 14 4" xfId="11684"/>
    <cellStyle name="쉼표 [0] 15" xfId="3390"/>
    <cellStyle name="쉼표 [0] 15 2" xfId="7082"/>
    <cellStyle name="쉼표 [0] 15 2 2" xfId="10315"/>
    <cellStyle name="쉼표 [0] 15 2 2 2" xfId="12798"/>
    <cellStyle name="쉼표 [0] 15 2 3" xfId="10316"/>
    <cellStyle name="쉼표 [0] 15 2 3 2" xfId="12799"/>
    <cellStyle name="쉼표 [0] 15 2 4" xfId="12563"/>
    <cellStyle name="쉼표 [0] 15 3" xfId="4789"/>
    <cellStyle name="쉼표 [0] 15 3 2" xfId="10317"/>
    <cellStyle name="쉼표 [0] 15 3 2 2" xfId="12800"/>
    <cellStyle name="쉼표 [0] 15 3 3" xfId="10007"/>
    <cellStyle name="쉼표 [0] 15 3 3 2" xfId="12750"/>
    <cellStyle name="쉼표 [0] 15 4" xfId="10318"/>
    <cellStyle name="쉼표 [0] 15 4 2" xfId="12801"/>
    <cellStyle name="쉼표 [0] 15 5" xfId="10319"/>
    <cellStyle name="쉼표 [0] 15 5 2" xfId="12802"/>
    <cellStyle name="쉼표 [0] 15 6" xfId="11685"/>
    <cellStyle name="쉼표 [0] 16" xfId="3391"/>
    <cellStyle name="쉼표 [0] 16 2" xfId="4788"/>
    <cellStyle name="쉼표 [0] 16 2 2" xfId="12401"/>
    <cellStyle name="쉼표 [0] 16 3" xfId="11686"/>
    <cellStyle name="쉼표 [0] 17" xfId="3392"/>
    <cellStyle name="쉼표 [0] 17 2" xfId="7083"/>
    <cellStyle name="쉼표 [0] 17 2 2" xfId="12564"/>
    <cellStyle name="쉼표 [0] 17 3" xfId="4787"/>
    <cellStyle name="쉼표 [0] 17 3 2" xfId="10008"/>
    <cellStyle name="쉼표 [0] 17 3 2 2" xfId="12751"/>
    <cellStyle name="쉼표 [0] 17 4" xfId="11687"/>
    <cellStyle name="쉼표 [0] 18" xfId="3393"/>
    <cellStyle name="쉼표 [0] 18 2" xfId="7084"/>
    <cellStyle name="쉼표 [0] 18 2 2" xfId="12565"/>
    <cellStyle name="쉼표 [0] 18 3" xfId="10009"/>
    <cellStyle name="쉼표 [0] 19" xfId="3394"/>
    <cellStyle name="쉼표 [0] 19 2" xfId="7085"/>
    <cellStyle name="쉼표 [0] 19 2 2" xfId="12566"/>
    <cellStyle name="쉼표 [0] 19 3" xfId="10010"/>
    <cellStyle name="쉼표 [0] 2" xfId="276"/>
    <cellStyle name="쉼표 [0] 2 10" xfId="3395"/>
    <cellStyle name="쉼표 [0] 2 10 2" xfId="4786"/>
    <cellStyle name="쉼표 [0] 2 10 2 2" xfId="10320"/>
    <cellStyle name="쉼표 [0] 2 10 2 2 2" xfId="12803"/>
    <cellStyle name="쉼표 [0] 2 10 2 3" xfId="12400"/>
    <cellStyle name="쉼표 [0] 2 10 3" xfId="11688"/>
    <cellStyle name="쉼표 [0] 2 11" xfId="3396"/>
    <cellStyle name="쉼표 [0] 2 11 2" xfId="6012"/>
    <cellStyle name="쉼표 [0] 2 11 3" xfId="7086"/>
    <cellStyle name="쉼표 [0] 2 11 4" xfId="6011"/>
    <cellStyle name="쉼표 [0] 2 11 4 2" xfId="12448"/>
    <cellStyle name="쉼표 [0] 2 12" xfId="3397"/>
    <cellStyle name="쉼표 [0] 2 12 2" xfId="3398"/>
    <cellStyle name="쉼표 [0] 2 12 2 2" xfId="4783"/>
    <cellStyle name="쉼표 [0] 2 12 2 2 2" xfId="12397"/>
    <cellStyle name="쉼표 [0] 2 12 2 3" xfId="11690"/>
    <cellStyle name="쉼표 [0] 2 12 3" xfId="6015"/>
    <cellStyle name="쉼표 [0] 2 12 3 2" xfId="12449"/>
    <cellStyle name="쉼표 [0] 2 12 4" xfId="7087"/>
    <cellStyle name="쉼표 [0] 2 12 5" xfId="11689"/>
    <cellStyle name="쉼표 [0] 2 13" xfId="3399"/>
    <cellStyle name="쉼표 [0] 2 13 2" xfId="7088"/>
    <cellStyle name="쉼표 [0] 2 13 2 2" xfId="10321"/>
    <cellStyle name="쉼표 [0] 2 13 2 2 2" xfId="12804"/>
    <cellStyle name="쉼표 [0] 2 13 3" xfId="8849"/>
    <cellStyle name="쉼표 [0] 2 14" xfId="7089"/>
    <cellStyle name="쉼표 [0] 2 14 2" xfId="10322"/>
    <cellStyle name="쉼표 [0] 2 14 2 2" xfId="12805"/>
    <cellStyle name="쉼표 [0] 2 14 3" xfId="12567"/>
    <cellStyle name="쉼표 [0] 2 15" xfId="7090"/>
    <cellStyle name="쉼표 [0] 2 15 2" xfId="10323"/>
    <cellStyle name="쉼표 [0] 2 15 2 2" xfId="12806"/>
    <cellStyle name="쉼표 [0] 2 15 3" xfId="12568"/>
    <cellStyle name="쉼표 [0] 2 16" xfId="7091"/>
    <cellStyle name="쉼표 [0] 2 16 2" xfId="10324"/>
    <cellStyle name="쉼표 [0] 2 16 2 2" xfId="12807"/>
    <cellStyle name="쉼표 [0] 2 16 3" xfId="12569"/>
    <cellStyle name="쉼표 [0] 2 17" xfId="4692"/>
    <cellStyle name="쉼표 [0] 2 17 2" xfId="10326"/>
    <cellStyle name="쉼표 [0] 2 17 2 2" xfId="12809"/>
    <cellStyle name="쉼표 [0] 2 17 3" xfId="10325"/>
    <cellStyle name="쉼표 [0] 2 17 3 2" xfId="12808"/>
    <cellStyle name="쉼표 [0] 2 18" xfId="6486"/>
    <cellStyle name="쉼표 [0] 2 18 2" xfId="10328"/>
    <cellStyle name="쉼표 [0] 2 18 2 2" xfId="12811"/>
    <cellStyle name="쉼표 [0] 2 18 3" xfId="10327"/>
    <cellStyle name="쉼표 [0] 2 18 3 2" xfId="12810"/>
    <cellStyle name="쉼표 [0] 2 18 4" xfId="12470"/>
    <cellStyle name="쉼표 [0] 2 19" xfId="10329"/>
    <cellStyle name="쉼표 [0] 2 19 2" xfId="10330"/>
    <cellStyle name="쉼표 [0] 2 19 2 2" xfId="12813"/>
    <cellStyle name="쉼표 [0] 2 19 3" xfId="12812"/>
    <cellStyle name="쉼표 [0] 2 2" xfId="277"/>
    <cellStyle name="쉼표 [0] 2 2 10" xfId="3400"/>
    <cellStyle name="쉼표 [0] 2 2 10 2" xfId="10331"/>
    <cellStyle name="쉼표 [0] 2 2 10 2 2" xfId="12814"/>
    <cellStyle name="쉼표 [0] 2 2 10 3" xfId="10332"/>
    <cellStyle name="쉼표 [0] 2 2 10 3 2" xfId="12815"/>
    <cellStyle name="쉼표 [0] 2 2 11" xfId="8782"/>
    <cellStyle name="쉼표 [0] 2 2 11 2" xfId="10333"/>
    <cellStyle name="쉼표 [0] 2 2 11 2 2" xfId="12816"/>
    <cellStyle name="쉼표 [0] 2 2 11 3" xfId="10334"/>
    <cellStyle name="쉼표 [0] 2 2 11 3 2" xfId="12817"/>
    <cellStyle name="쉼표 [0] 2 2 12" xfId="6485"/>
    <cellStyle name="쉼표 [0] 2 2 12 2" xfId="10335"/>
    <cellStyle name="쉼표 [0] 2 2 12 2 2" xfId="12818"/>
    <cellStyle name="쉼표 [0] 2 2 12 3" xfId="10336"/>
    <cellStyle name="쉼표 [0] 2 2 12 3 2" xfId="12819"/>
    <cellStyle name="쉼표 [0] 2 2 12 4" xfId="12469"/>
    <cellStyle name="쉼표 [0] 2 2 13" xfId="10337"/>
    <cellStyle name="쉼표 [0] 2 2 13 2" xfId="10338"/>
    <cellStyle name="쉼표 [0] 2 2 13 2 2" xfId="12821"/>
    <cellStyle name="쉼표 [0] 2 2 13 3" xfId="10339"/>
    <cellStyle name="쉼표 [0] 2 2 13 3 2" xfId="12822"/>
    <cellStyle name="쉼표 [0] 2 2 13 4" xfId="12820"/>
    <cellStyle name="쉼표 [0] 2 2 14" xfId="10340"/>
    <cellStyle name="쉼표 [0] 2 2 14 2" xfId="10341"/>
    <cellStyle name="쉼표 [0] 2 2 14 2 2" xfId="12824"/>
    <cellStyle name="쉼표 [0] 2 2 14 3" xfId="10342"/>
    <cellStyle name="쉼표 [0] 2 2 14 3 2" xfId="12825"/>
    <cellStyle name="쉼표 [0] 2 2 14 4" xfId="12823"/>
    <cellStyle name="쉼표 [0] 2 2 15" xfId="10343"/>
    <cellStyle name="쉼표 [0] 2 2 15 2" xfId="10344"/>
    <cellStyle name="쉼표 [0] 2 2 15 2 2" xfId="12827"/>
    <cellStyle name="쉼표 [0] 2 2 15 3" xfId="12826"/>
    <cellStyle name="쉼표 [0] 2 2 16" xfId="10345"/>
    <cellStyle name="쉼표 [0] 2 2 16 2" xfId="12828"/>
    <cellStyle name="쉼표 [0] 2 2 17" xfId="10346"/>
    <cellStyle name="쉼표 [0] 2 2 17 2" xfId="12829"/>
    <cellStyle name="쉼표 [0] 2 2 2" xfId="3401"/>
    <cellStyle name="쉼표 [0] 2 2 2 2" xfId="3402"/>
    <cellStyle name="쉼표 [0] 2 2 2 2 2" xfId="7092"/>
    <cellStyle name="쉼표 [0] 2 2 2 2 2 2" xfId="10347"/>
    <cellStyle name="쉼표 [0] 2 2 2 2 2 2 2" xfId="12830"/>
    <cellStyle name="쉼표 [0] 2 2 2 2 3" xfId="7093"/>
    <cellStyle name="쉼표 [0] 2 2 2 2 3 2" xfId="10348"/>
    <cellStyle name="쉼표 [0] 2 2 2 2 3 2 2" xfId="12831"/>
    <cellStyle name="쉼표 [0] 2 2 2 3" xfId="3403"/>
    <cellStyle name="쉼표 [0] 2 2 2 3 2" xfId="3404"/>
    <cellStyle name="쉼표 [0] 2 2 2 3 2 2" xfId="11692"/>
    <cellStyle name="쉼표 [0] 2 2 2 3 3" xfId="7094"/>
    <cellStyle name="쉼표 [0] 2 2 2 3 4" xfId="4781"/>
    <cellStyle name="쉼표 [0] 2 2 2 3 5" xfId="11691"/>
    <cellStyle name="쉼표 [0] 2 2 2 4" xfId="6023"/>
    <cellStyle name="쉼표 [0] 2 2 2 4 2" xfId="4780"/>
    <cellStyle name="쉼표 [0] 2 2 2 4 2 2" xfId="12395"/>
    <cellStyle name="쉼표 [0] 2 2 2 5" xfId="4777"/>
    <cellStyle name="쉼표 [0] 2 2 2 5 2" xfId="10349"/>
    <cellStyle name="쉼표 [0] 2 2 2 5 2 2" xfId="12832"/>
    <cellStyle name="쉼표 [0] 2 2 2 6" xfId="4782"/>
    <cellStyle name="쉼표 [0] 2 2 2 6 2" xfId="12396"/>
    <cellStyle name="쉼표 [0] 2 2 2_012_보건및사회보장" xfId="3405"/>
    <cellStyle name="쉼표 [0] 2 2 3" xfId="3406"/>
    <cellStyle name="쉼표 [0] 2 2 3 2" xfId="4772"/>
    <cellStyle name="쉼표 [0] 2 2 3 2 2" xfId="10350"/>
    <cellStyle name="쉼표 [0] 2 2 3 2 2 2" xfId="12833"/>
    <cellStyle name="쉼표 [0] 2 2 3 3" xfId="4771"/>
    <cellStyle name="쉼표 [0] 2 2 3 3 2" xfId="10351"/>
    <cellStyle name="쉼표 [0] 2 2 3 3 2 2" xfId="12834"/>
    <cellStyle name="쉼표 [0] 2 2 3 3 3" xfId="12393"/>
    <cellStyle name="쉼표 [0] 2 2 3 4" xfId="4770"/>
    <cellStyle name="쉼표 [0] 2 2 3 4 2" xfId="10352"/>
    <cellStyle name="쉼표 [0] 2 2 3 4 2 2" xfId="12835"/>
    <cellStyle name="쉼표 [0] 2 2 3 5" xfId="4773"/>
    <cellStyle name="쉼표 [0] 2 2 3 5 2" xfId="12394"/>
    <cellStyle name="쉼표 [0] 2 2 4" xfId="3407"/>
    <cellStyle name="쉼표 [0] 2 2 4 2" xfId="3408"/>
    <cellStyle name="쉼표 [0] 2 2 4 2 2" xfId="4769"/>
    <cellStyle name="쉼표 [0] 2 2 4 2 2 2" xfId="12392"/>
    <cellStyle name="쉼표 [0] 2 2 4 2 3" xfId="11694"/>
    <cellStyle name="쉼표 [0] 2 2 4 3" xfId="6028"/>
    <cellStyle name="쉼표 [0] 2 2 4 3 2" xfId="12450"/>
    <cellStyle name="쉼표 [0] 2 2 4 4" xfId="7095"/>
    <cellStyle name="쉼표 [0] 2 2 4 5" xfId="11693"/>
    <cellStyle name="쉼표 [0] 2 2 5" xfId="3409"/>
    <cellStyle name="쉼표 [0] 2 2 5 2" xfId="3410"/>
    <cellStyle name="쉼표 [0] 2 2 5 2 2" xfId="7096"/>
    <cellStyle name="쉼표 [0] 2 2 5 2 2 2" xfId="10011"/>
    <cellStyle name="쉼표 [0] 2 2 5 2 2 2 2" xfId="12752"/>
    <cellStyle name="쉼표 [0] 2 2 5 2 2 3" xfId="12570"/>
    <cellStyle name="쉼표 [0] 2 2 5 2 3" xfId="4767"/>
    <cellStyle name="쉼표 [0] 2 2 5 2 3 2" xfId="12391"/>
    <cellStyle name="쉼표 [0] 2 2 5 2 4" xfId="11696"/>
    <cellStyle name="쉼표 [0] 2 2 5 3" xfId="3411"/>
    <cellStyle name="쉼표 [0] 2 2 5 3 2" xfId="11697"/>
    <cellStyle name="쉼표 [0] 2 2 5 4" xfId="7097"/>
    <cellStyle name="쉼표 [0] 2 2 5 5" xfId="4768"/>
    <cellStyle name="쉼표 [0] 2 2 5 6" xfId="11695"/>
    <cellStyle name="쉼표 [0] 2 2 6" xfId="3412"/>
    <cellStyle name="쉼표 [0] 2 2 6 2" xfId="4766"/>
    <cellStyle name="쉼표 [0] 2 2 6 2 2" xfId="10353"/>
    <cellStyle name="쉼표 [0] 2 2 6 2 2 2" xfId="12836"/>
    <cellStyle name="쉼표 [0] 2 2 6 2 3" xfId="12390"/>
    <cellStyle name="쉼표 [0] 2 2 6 3" xfId="10354"/>
    <cellStyle name="쉼표 [0] 2 2 6 3 2" xfId="12837"/>
    <cellStyle name="쉼표 [0] 2 2 6 4" xfId="11698"/>
    <cellStyle name="쉼표 [0] 2 2 7" xfId="3413"/>
    <cellStyle name="쉼표 [0] 2 2 7 2" xfId="3414"/>
    <cellStyle name="쉼표 [0] 2 2 7 3" xfId="10355"/>
    <cellStyle name="쉼표 [0] 2 2 7 3 2" xfId="12838"/>
    <cellStyle name="쉼표 [0] 2 2 8" xfId="3415"/>
    <cellStyle name="쉼표 [0] 2 2 8 2" xfId="10356"/>
    <cellStyle name="쉼표 [0] 2 2 8 2 2" xfId="12839"/>
    <cellStyle name="쉼표 [0] 2 2 8 3" xfId="10357"/>
    <cellStyle name="쉼표 [0] 2 2 8 3 2" xfId="12840"/>
    <cellStyle name="쉼표 [0] 2 2 9" xfId="3416"/>
    <cellStyle name="쉼표 [0] 2 2 9 2" xfId="10358"/>
    <cellStyle name="쉼표 [0] 2 2 9 2 2" xfId="12841"/>
    <cellStyle name="쉼표 [0] 2 2 9 3" xfId="10359"/>
    <cellStyle name="쉼표 [0] 2 2 9 3 2" xfId="12842"/>
    <cellStyle name="쉼표 [0] 2 2_004_노동" xfId="3417"/>
    <cellStyle name="쉼표 [0] 2 20" xfId="10360"/>
    <cellStyle name="쉼표 [0] 2 20 2" xfId="10361"/>
    <cellStyle name="쉼표 [0] 2 20 2 2" xfId="12844"/>
    <cellStyle name="쉼표 [0] 2 20 3" xfId="12843"/>
    <cellStyle name="쉼표 [0] 2 21" xfId="10362"/>
    <cellStyle name="쉼표 [0] 2 21 2" xfId="10363"/>
    <cellStyle name="쉼표 [0] 2 21 2 2" xfId="12846"/>
    <cellStyle name="쉼표 [0] 2 21 3" xfId="12845"/>
    <cellStyle name="쉼표 [0] 2 22" xfId="10364"/>
    <cellStyle name="쉼표 [0] 2 22 2" xfId="10365"/>
    <cellStyle name="쉼표 [0] 2 22 2 2" xfId="12848"/>
    <cellStyle name="쉼표 [0] 2 22 3" xfId="12847"/>
    <cellStyle name="쉼표 [0] 2 23" xfId="10366"/>
    <cellStyle name="쉼표 [0] 2 23 2" xfId="10367"/>
    <cellStyle name="쉼표 [0] 2 23 2 2" xfId="12850"/>
    <cellStyle name="쉼표 [0] 2 23 3" xfId="12849"/>
    <cellStyle name="쉼표 [0] 2 24" xfId="10368"/>
    <cellStyle name="쉼표 [0] 2 24 2" xfId="10369"/>
    <cellStyle name="쉼표 [0] 2 24 2 2" xfId="12852"/>
    <cellStyle name="쉼표 [0] 2 24 3" xfId="12851"/>
    <cellStyle name="쉼표 [0] 2 25" xfId="10370"/>
    <cellStyle name="쉼표 [0] 2 25 2" xfId="10371"/>
    <cellStyle name="쉼표 [0] 2 25 2 2" xfId="12854"/>
    <cellStyle name="쉼표 [0] 2 25 3" xfId="12853"/>
    <cellStyle name="쉼표 [0] 2 26" xfId="10372"/>
    <cellStyle name="쉼표 [0] 2 26 2" xfId="10373"/>
    <cellStyle name="쉼표 [0] 2 26 2 2" xfId="12856"/>
    <cellStyle name="쉼표 [0] 2 26 3" xfId="12855"/>
    <cellStyle name="쉼표 [0] 2 27" xfId="10374"/>
    <cellStyle name="쉼표 [0] 2 27 2" xfId="10375"/>
    <cellStyle name="쉼표 [0] 2 27 2 2" xfId="12858"/>
    <cellStyle name="쉼표 [0] 2 27 3" xfId="12857"/>
    <cellStyle name="쉼표 [0] 2 28" xfId="10376"/>
    <cellStyle name="쉼표 [0] 2 28 2" xfId="10377"/>
    <cellStyle name="쉼표 [0] 2 28 2 2" xfId="12860"/>
    <cellStyle name="쉼표 [0] 2 28 3" xfId="12859"/>
    <cellStyle name="쉼표 [0] 2 29" xfId="10378"/>
    <cellStyle name="쉼표 [0] 2 29 2" xfId="10379"/>
    <cellStyle name="쉼표 [0] 2 29 2 2" xfId="12862"/>
    <cellStyle name="쉼표 [0] 2 29 3" xfId="12861"/>
    <cellStyle name="쉼표 [0] 2 3" xfId="278"/>
    <cellStyle name="쉼표 [0] 2 3 2" xfId="3418"/>
    <cellStyle name="쉼표 [0] 2 3 2 2" xfId="7098"/>
    <cellStyle name="쉼표 [0] 2 3 2 2 2" xfId="4764"/>
    <cellStyle name="쉼표 [0] 2 3 2 2 2 2" xfId="12388"/>
    <cellStyle name="쉼표 [0] 2 3 2 2 3" xfId="10012"/>
    <cellStyle name="쉼표 [0] 2 3 2 2 3 2" xfId="12753"/>
    <cellStyle name="쉼표 [0] 2 3 2 3" xfId="4765"/>
    <cellStyle name="쉼표 [0] 2 3 2 3 2" xfId="10380"/>
    <cellStyle name="쉼표 [0] 2 3 2 3 2 2" xfId="12863"/>
    <cellStyle name="쉼표 [0] 2 3 2 3 3" xfId="12389"/>
    <cellStyle name="쉼표 [0] 2 3 3" xfId="3419"/>
    <cellStyle name="쉼표 [0] 2 3 3 2" xfId="4763"/>
    <cellStyle name="쉼표 [0] 2 3 3 2 2" xfId="10381"/>
    <cellStyle name="쉼표 [0] 2 3 3 2 2 2" xfId="12864"/>
    <cellStyle name="쉼표 [0] 2 3 3 3" xfId="10382"/>
    <cellStyle name="쉼표 [0] 2 3 3 3 2" xfId="12865"/>
    <cellStyle name="쉼표 [0] 2 3 3 4" xfId="11699"/>
    <cellStyle name="쉼표 [0] 2 3 4" xfId="6484"/>
    <cellStyle name="쉼표 [0] 2 3 4 2" xfId="10383"/>
    <cellStyle name="쉼표 [0] 2 3 4 2 2" xfId="12866"/>
    <cellStyle name="쉼표 [0] 2 3 4 3" xfId="12468"/>
    <cellStyle name="쉼표 [0] 2 3 5" xfId="10384"/>
    <cellStyle name="쉼표 [0] 2 3 5 2" xfId="12867"/>
    <cellStyle name="쉼표 [0] 2 3 6" xfId="10385"/>
    <cellStyle name="쉼표 [0] 2 3 6 2" xfId="12868"/>
    <cellStyle name="쉼표 [0] 2 3 7" xfId="11666"/>
    <cellStyle name="쉼표 [0] 2 30" xfId="10386"/>
    <cellStyle name="쉼표 [0] 2 30 2" xfId="10387"/>
    <cellStyle name="쉼표 [0] 2 30 2 2" xfId="12870"/>
    <cellStyle name="쉼표 [0] 2 30 3" xfId="12869"/>
    <cellStyle name="쉼표 [0] 2 31" xfId="10388"/>
    <cellStyle name="쉼표 [0] 2 31 2" xfId="10389"/>
    <cellStyle name="쉼표 [0] 2 31 2 2" xfId="12872"/>
    <cellStyle name="쉼표 [0] 2 31 3" xfId="12871"/>
    <cellStyle name="쉼표 [0] 2 32" xfId="10390"/>
    <cellStyle name="쉼표 [0] 2 32 2" xfId="10391"/>
    <cellStyle name="쉼표 [0] 2 32 2 2" xfId="12874"/>
    <cellStyle name="쉼표 [0] 2 32 3" xfId="12873"/>
    <cellStyle name="쉼표 [0] 2 33" xfId="10392"/>
    <cellStyle name="쉼표 [0] 2 33 2" xfId="10393"/>
    <cellStyle name="쉼표 [0] 2 33 2 2" xfId="12876"/>
    <cellStyle name="쉼표 [0] 2 33 3" xfId="12875"/>
    <cellStyle name="쉼표 [0] 2 34" xfId="10394"/>
    <cellStyle name="쉼표 [0] 2 34 2" xfId="10395"/>
    <cellStyle name="쉼표 [0] 2 34 2 2" xfId="12878"/>
    <cellStyle name="쉼표 [0] 2 34 3" xfId="12877"/>
    <cellStyle name="쉼표 [0] 2 35" xfId="10396"/>
    <cellStyle name="쉼표 [0] 2 35 2" xfId="10397"/>
    <cellStyle name="쉼표 [0] 2 35 2 2" xfId="12880"/>
    <cellStyle name="쉼표 [0] 2 35 3" xfId="12879"/>
    <cellStyle name="쉼표 [0] 2 36" xfId="10398"/>
    <cellStyle name="쉼표 [0] 2 36 2" xfId="10399"/>
    <cellStyle name="쉼표 [0] 2 36 2 2" xfId="12882"/>
    <cellStyle name="쉼표 [0] 2 36 3" xfId="12881"/>
    <cellStyle name="쉼표 [0] 2 37" xfId="10400"/>
    <cellStyle name="쉼표 [0] 2 37 2" xfId="10401"/>
    <cellStyle name="쉼표 [0] 2 37 2 2" xfId="12884"/>
    <cellStyle name="쉼표 [0] 2 37 3" xfId="12883"/>
    <cellStyle name="쉼표 [0] 2 38" xfId="10402"/>
    <cellStyle name="쉼표 [0] 2 38 2" xfId="10403"/>
    <cellStyle name="쉼표 [0] 2 38 2 2" xfId="12886"/>
    <cellStyle name="쉼표 [0] 2 38 3" xfId="12885"/>
    <cellStyle name="쉼표 [0] 2 39" xfId="10404"/>
    <cellStyle name="쉼표 [0] 2 39 2" xfId="12887"/>
    <cellStyle name="쉼표 [0] 2 4" xfId="279"/>
    <cellStyle name="쉼표 [0] 2 4 2" xfId="3420"/>
    <cellStyle name="쉼표 [0] 2 4 2 2" xfId="4760"/>
    <cellStyle name="쉼표 [0] 2 4 2 2 2" xfId="10405"/>
    <cellStyle name="쉼표 [0] 2 4 2 2 2 2" xfId="12888"/>
    <cellStyle name="쉼표 [0] 2 4 2 3" xfId="10406"/>
    <cellStyle name="쉼표 [0] 2 4 2 4" xfId="11700"/>
    <cellStyle name="쉼표 [0] 2 4 3" xfId="4759"/>
    <cellStyle name="쉼표 [0] 2 4 3 2" xfId="10407"/>
    <cellStyle name="쉼표 [0] 2 4 3 2 2" xfId="12889"/>
    <cellStyle name="쉼표 [0] 2 4 3 3" xfId="12385"/>
    <cellStyle name="쉼표 [0] 2 4 4" xfId="4758"/>
    <cellStyle name="쉼표 [0] 2 4 4 2" xfId="10408"/>
    <cellStyle name="쉼표 [0] 2 4 4 2 2" xfId="12890"/>
    <cellStyle name="쉼표 [0] 2 4 5" xfId="6483"/>
    <cellStyle name="쉼표 [0] 2 4 5 2" xfId="12467"/>
    <cellStyle name="쉼표 [0] 2 40" xfId="10409"/>
    <cellStyle name="쉼표 [0] 2 40 2" xfId="12891"/>
    <cellStyle name="쉼표 [0] 2 5" xfId="280"/>
    <cellStyle name="쉼표 [0] 2 5 2" xfId="8838"/>
    <cellStyle name="쉼표 [0] 2 5 2 2" xfId="4757"/>
    <cellStyle name="쉼표 [0] 2 5 2 2 2" xfId="10411"/>
    <cellStyle name="쉼표 [0] 2 5 2 2 2 2" xfId="12893"/>
    <cellStyle name="쉼표 [0] 2 5 2 2 3" xfId="12384"/>
    <cellStyle name="쉼표 [0] 2 5 2 3" xfId="10410"/>
    <cellStyle name="쉼표 [0] 2 5 2 3 2" xfId="12892"/>
    <cellStyle name="쉼표 [0] 2 5 3" xfId="4756"/>
    <cellStyle name="쉼표 [0] 2 5 3 2" xfId="10412"/>
    <cellStyle name="쉼표 [0] 2 5 3 2 2" xfId="12894"/>
    <cellStyle name="쉼표 [0] 2 5 3 3" xfId="12383"/>
    <cellStyle name="쉼표 [0] 2 5 4" xfId="4755"/>
    <cellStyle name="쉼표 [0] 2 5 4 2" xfId="10413"/>
    <cellStyle name="쉼표 [0] 2 5 4 2 2" xfId="12895"/>
    <cellStyle name="쉼표 [0] 2 5 4 3" xfId="12382"/>
    <cellStyle name="쉼표 [0] 2 6" xfId="281"/>
    <cellStyle name="쉼표 [0] 2 6 2" xfId="3422"/>
    <cellStyle name="쉼표 [0] 2 6 2 2" xfId="7099"/>
    <cellStyle name="쉼표 [0] 2 6 2 3" xfId="11702"/>
    <cellStyle name="쉼표 [0] 2 6 3" xfId="3423"/>
    <cellStyle name="쉼표 [0] 2 6 3 2" xfId="7100"/>
    <cellStyle name="쉼표 [0] 2 6 3 2 2" xfId="12571"/>
    <cellStyle name="쉼표 [0] 2 6 4" xfId="3424"/>
    <cellStyle name="쉼표 [0] 2 6 4 2" xfId="7101"/>
    <cellStyle name="쉼표 [0] 2 6 5" xfId="3421"/>
    <cellStyle name="쉼표 [0] 2 6 5 2" xfId="10013"/>
    <cellStyle name="쉼표 [0] 2 6 5 3" xfId="11701"/>
    <cellStyle name="쉼표 [0] 2 6 6" xfId="4754"/>
    <cellStyle name="쉼표 [0] 2 6 6 2" xfId="12381"/>
    <cellStyle name="쉼표 [0] 2 6_014_교육및문화" xfId="3425"/>
    <cellStyle name="쉼표 [0] 2 7" xfId="3426"/>
    <cellStyle name="쉼표 [0] 2 7 2" xfId="3427"/>
    <cellStyle name="쉼표 [0] 2 7 3" xfId="3428"/>
    <cellStyle name="쉼표 [0] 2 7 4" xfId="4748"/>
    <cellStyle name="쉼표 [0] 2 7 4 2" xfId="12380"/>
    <cellStyle name="쉼표 [0] 2 8" xfId="3429"/>
    <cellStyle name="쉼표 [0] 2 8 2" xfId="4747"/>
    <cellStyle name="쉼표 [0] 2 8 2 2" xfId="10414"/>
    <cellStyle name="쉼표 [0] 2 8 2 2 2" xfId="12896"/>
    <cellStyle name="쉼표 [0] 2 8 2 3" xfId="12379"/>
    <cellStyle name="쉼표 [0] 2 8 3" xfId="11703"/>
    <cellStyle name="쉼표 [0] 2 9" xfId="3430"/>
    <cellStyle name="쉼표 [0] 2 9 2" xfId="10415"/>
    <cellStyle name="쉼표 [0] 2 9 2 2" xfId="12897"/>
    <cellStyle name="쉼표 [0] 2 9 3" xfId="11704"/>
    <cellStyle name="쉼표 [0] 2_012_보건및사회보장" xfId="3431"/>
    <cellStyle name="쉼표 [0] 20" xfId="3432"/>
    <cellStyle name="쉼표 [0] 20 2" xfId="7102"/>
    <cellStyle name="쉼표 [0] 20 2 2" xfId="12572"/>
    <cellStyle name="쉼표 [0] 20 3" xfId="10014"/>
    <cellStyle name="쉼표 [0] 21" xfId="3433"/>
    <cellStyle name="쉼표 [0] 22" xfId="3434"/>
    <cellStyle name="쉼표 [0] 23" xfId="3435"/>
    <cellStyle name="쉼표 [0] 23 2" xfId="10015"/>
    <cellStyle name="쉼표 [0] 23 2 2" xfId="12754"/>
    <cellStyle name="쉼표 [0] 23 3" xfId="11705"/>
    <cellStyle name="쉼표 [0] 24" xfId="3436"/>
    <cellStyle name="쉼표 [0] 24 2" xfId="10016"/>
    <cellStyle name="쉼표 [0] 24 2 2" xfId="12755"/>
    <cellStyle name="쉼표 [0] 24 3" xfId="11706"/>
    <cellStyle name="쉼표 [0] 25" xfId="3437"/>
    <cellStyle name="쉼표 [0] 25 2" xfId="10017"/>
    <cellStyle name="쉼표 [0] 25 2 2" xfId="12756"/>
    <cellStyle name="쉼표 [0] 25 3" xfId="11707"/>
    <cellStyle name="쉼표 [0] 26" xfId="3438"/>
    <cellStyle name="쉼표 [0] 26 2" xfId="7334"/>
    <cellStyle name="쉼표 [0] 26 2 2" xfId="12595"/>
    <cellStyle name="쉼표 [0] 26 3" xfId="11708"/>
    <cellStyle name="쉼표 [0] 27" xfId="3439"/>
    <cellStyle name="쉼표 [0] 27 2" xfId="10018"/>
    <cellStyle name="쉼표 [0] 27 2 2" xfId="12757"/>
    <cellStyle name="쉼표 [0] 27 3" xfId="11709"/>
    <cellStyle name="쉼표 [0] 28" xfId="3440"/>
    <cellStyle name="쉼표 [0] 28 2" xfId="3441"/>
    <cellStyle name="쉼표 [0] 28 2 2" xfId="10416"/>
    <cellStyle name="쉼표 [0] 28 2 2 2" xfId="10417"/>
    <cellStyle name="쉼표 [0] 28 2 2 2 2" xfId="12899"/>
    <cellStyle name="쉼표 [0] 28 2 2 3" xfId="10418"/>
    <cellStyle name="쉼표 [0] 28 2 2 3 2" xfId="12900"/>
    <cellStyle name="쉼표 [0] 28 2 2 4" xfId="12898"/>
    <cellStyle name="쉼표 [0] 28 2 3" xfId="10419"/>
    <cellStyle name="쉼표 [0] 28 2 3 2" xfId="12901"/>
    <cellStyle name="쉼표 [0] 28 2 4" xfId="10420"/>
    <cellStyle name="쉼표 [0] 28 2 4 2" xfId="12902"/>
    <cellStyle name="쉼표 [0] 28 2 5" xfId="11711"/>
    <cellStyle name="쉼표 [0] 28 3" xfId="3442"/>
    <cellStyle name="쉼표 [0] 28 3 2" xfId="7103"/>
    <cellStyle name="쉼표 [0] 28 3 2 2" xfId="12573"/>
    <cellStyle name="쉼표 [0] 28 3 3" xfId="4746"/>
    <cellStyle name="쉼표 [0] 28 3 3 2" xfId="10019"/>
    <cellStyle name="쉼표 [0] 28 3 3 2 2" xfId="12758"/>
    <cellStyle name="쉼표 [0] 28 3 4" xfId="11712"/>
    <cellStyle name="쉼표 [0] 28 4" xfId="11710"/>
    <cellStyle name="쉼표 [0] 29" xfId="3443"/>
    <cellStyle name="쉼표 [0] 29 2" xfId="10020"/>
    <cellStyle name="쉼표 [0] 29 2 2" xfId="12759"/>
    <cellStyle name="쉼표 [0] 29 3" xfId="11713"/>
    <cellStyle name="쉼표 [0] 3" xfId="282"/>
    <cellStyle name="쉼표 [0] 3 2" xfId="283"/>
    <cellStyle name="쉼표 [0] 3 2 2" xfId="3444"/>
    <cellStyle name="쉼표 [0] 3 2 2 2" xfId="7104"/>
    <cellStyle name="쉼표 [0] 3 2 2 2 2" xfId="7335"/>
    <cellStyle name="쉼표 [0] 3 2 2 2 2 2" xfId="12596"/>
    <cellStyle name="쉼표 [0] 3 2 2 2 3" xfId="4745"/>
    <cellStyle name="쉼표 [0] 3 2 2 2 3 2" xfId="12378"/>
    <cellStyle name="쉼표 [0] 3 2 2 2 4" xfId="12574"/>
    <cellStyle name="쉼표 [0] 3 2 2 3" xfId="7336"/>
    <cellStyle name="쉼표 [0] 3 2 2 3 2" xfId="12597"/>
    <cellStyle name="쉼표 [0] 3 2 2 4" xfId="4742"/>
    <cellStyle name="쉼표 [0] 3 2 2 4 2" xfId="10421"/>
    <cellStyle name="쉼표 [0] 3 2 2 4 2 2" xfId="12903"/>
    <cellStyle name="쉼표 [0] 3 2 2 5" xfId="11714"/>
    <cellStyle name="쉼표 [0] 3 2 3" xfId="3445"/>
    <cellStyle name="쉼표 [0] 3 2 3 2" xfId="4740"/>
    <cellStyle name="쉼표 [0] 3 2 3 2 2" xfId="10422"/>
    <cellStyle name="쉼표 [0] 3 2 3 2 2 2" xfId="12904"/>
    <cellStyle name="쉼표 [0] 3 2 3 2 3" xfId="12374"/>
    <cellStyle name="쉼표 [0] 3 2 3 3" xfId="4739"/>
    <cellStyle name="쉼표 [0] 3 2 3 4" xfId="4741"/>
    <cellStyle name="쉼표 [0] 3 2 3 4 2" xfId="12375"/>
    <cellStyle name="쉼표 [0] 3 2 4" xfId="3446"/>
    <cellStyle name="쉼표 [0] 3 2 4 2" xfId="10021"/>
    <cellStyle name="쉼표 [0] 3 2 4 2 2" xfId="12760"/>
    <cellStyle name="쉼표 [0] 3 2 4 3" xfId="11715"/>
    <cellStyle name="쉼표 [0] 3 2 5" xfId="4738"/>
    <cellStyle name="쉼표 [0] 3 2 5 2" xfId="12373"/>
    <cellStyle name="쉼표 [0] 3 2 6" xfId="4737"/>
    <cellStyle name="쉼표 [0] 3 2 6 2" xfId="12372"/>
    <cellStyle name="쉼표 [0] 3 2 7" xfId="11667"/>
    <cellStyle name="쉼표 [0] 3 3" xfId="284"/>
    <cellStyle name="쉼표 [0] 3 3 2" xfId="3447"/>
    <cellStyle name="쉼표 [0] 3 3 2 2" xfId="4732"/>
    <cellStyle name="쉼표 [0] 3 3 2 2 2" xfId="10022"/>
    <cellStyle name="쉼표 [0] 3 3 2 2 2 2" xfId="12761"/>
    <cellStyle name="쉼표 [0] 3 3 2 2 3" xfId="12370"/>
    <cellStyle name="쉼표 [0] 3 3 2 3" xfId="4729"/>
    <cellStyle name="쉼표 [0] 3 3 2 3 2" xfId="10423"/>
    <cellStyle name="쉼표 [0] 3 3 2 3 2 2" xfId="12905"/>
    <cellStyle name="쉼표 [0] 3 3 2 3 3" xfId="12369"/>
    <cellStyle name="쉼표 [0] 3 3 2 4" xfId="4734"/>
    <cellStyle name="쉼표 [0] 3 3 2 4 2" xfId="12371"/>
    <cellStyle name="쉼표 [0] 3 3 2 5" xfId="11716"/>
    <cellStyle name="쉼표 [0] 3 3 3" xfId="7337"/>
    <cellStyle name="쉼표 [0] 3 3 3 2" xfId="12598"/>
    <cellStyle name="쉼표 [0] 3 3 4" xfId="4728"/>
    <cellStyle name="쉼표 [0] 3 3 4 2" xfId="12368"/>
    <cellStyle name="쉼표 [0] 3 3 5" xfId="11668"/>
    <cellStyle name="쉼표 [0] 3 4" xfId="3448"/>
    <cellStyle name="쉼표 [0] 3 4 2" xfId="3449"/>
    <cellStyle name="쉼표 [0] 3 4 2 2" xfId="4725"/>
    <cellStyle name="쉼표 [0] 3 4 2 2 2" xfId="10424"/>
    <cellStyle name="쉼표 [0] 3 4 2 2 3" xfId="12365"/>
    <cellStyle name="쉼표 [0] 3 4 2 3" xfId="4724"/>
    <cellStyle name="쉼표 [0] 3 4 2 4" xfId="4726"/>
    <cellStyle name="쉼표 [0] 3 4 2 4 2" xfId="12366"/>
    <cellStyle name="쉼표 [0] 3 4 3" xfId="3450"/>
    <cellStyle name="쉼표 [0] 3 4 3 2" xfId="4722"/>
    <cellStyle name="쉼표 [0] 3 4 3 2 2" xfId="12363"/>
    <cellStyle name="쉼표 [0] 3 4 3 3" xfId="4721"/>
    <cellStyle name="쉼표 [0] 3 4 3 4" xfId="4723"/>
    <cellStyle name="쉼표 [0] 3 4 3 4 2" xfId="12364"/>
    <cellStyle name="쉼표 [0] 3 4 4" xfId="4720"/>
    <cellStyle name="쉼표 [0] 3 4 4 2" xfId="10425"/>
    <cellStyle name="쉼표 [0] 3 4 4 2 2" xfId="12906"/>
    <cellStyle name="쉼표 [0] 3 4 4 3" xfId="12362"/>
    <cellStyle name="쉼표 [0] 3 4 5" xfId="4719"/>
    <cellStyle name="쉼표 [0] 3 4 6" xfId="4727"/>
    <cellStyle name="쉼표 [0] 3 4 6 2" xfId="12367"/>
    <cellStyle name="쉼표 [0] 3 5" xfId="3451"/>
    <cellStyle name="쉼표 [0] 3 5 2" xfId="3452"/>
    <cellStyle name="쉼표 [0] 3 5 2 2" xfId="3453"/>
    <cellStyle name="쉼표 [0] 3 5 2 2 2" xfId="4717"/>
    <cellStyle name="쉼표 [0] 3 5 2 2 2 2" xfId="12360"/>
    <cellStyle name="쉼표 [0] 3 5 2 2 3" xfId="11719"/>
    <cellStyle name="쉼표 [0] 3 5 2 3" xfId="3454"/>
    <cellStyle name="쉼표 [0] 3 5 2 3 2" xfId="4716"/>
    <cellStyle name="쉼표 [0] 3 5 2 3 2 2" xfId="12359"/>
    <cellStyle name="쉼표 [0] 3 5 2 3 3" xfId="11720"/>
    <cellStyle name="쉼표 [0] 3 5 2 4" xfId="3455"/>
    <cellStyle name="쉼표 [0] 3 5 2 4 2" xfId="4715"/>
    <cellStyle name="쉼표 [0] 3 5 2 4 2 2" xfId="12358"/>
    <cellStyle name="쉼표 [0] 3 5 2 4 3" xfId="11721"/>
    <cellStyle name="쉼표 [0] 3 5 2 5" xfId="7105"/>
    <cellStyle name="쉼표 [0] 3 5 2 5 2" xfId="12575"/>
    <cellStyle name="쉼표 [0] 3 5 2 6" xfId="4718"/>
    <cellStyle name="쉼표 [0] 3 5 2 6 2" xfId="12361"/>
    <cellStyle name="쉼표 [0] 3 5 2 7" xfId="11718"/>
    <cellStyle name="쉼표 [0] 3 5 3" xfId="3456"/>
    <cellStyle name="쉼표 [0] 3 5 3 2" xfId="4714"/>
    <cellStyle name="쉼표 [0] 3 5 3 2 2" xfId="12357"/>
    <cellStyle name="쉼표 [0] 3 5 3 3" xfId="11722"/>
    <cellStyle name="쉼표 [0] 3 5 4" xfId="6083"/>
    <cellStyle name="쉼표 [0] 3 5 4 2" xfId="4713"/>
    <cellStyle name="쉼표 [0] 3 5 4 2 2" xfId="12356"/>
    <cellStyle name="쉼표 [0] 3 5 4 3" xfId="12453"/>
    <cellStyle name="쉼표 [0] 3 5 5" xfId="4712"/>
    <cellStyle name="쉼표 [0] 3 5 5 2" xfId="10023"/>
    <cellStyle name="쉼표 [0] 3 5 5 3" xfId="12355"/>
    <cellStyle name="쉼표 [0] 3 5 6" xfId="6582"/>
    <cellStyle name="쉼표 [0] 3 5 7" xfId="11717"/>
    <cellStyle name="쉼표 [0] 3 6" xfId="3457"/>
    <cellStyle name="쉼표 [0] 3 6 2" xfId="4711"/>
    <cellStyle name="쉼표 [0] 3 6 2 2" xfId="12354"/>
    <cellStyle name="쉼표 [0] 3 6 3" xfId="6581"/>
    <cellStyle name="쉼표 [0] 3 7" xfId="10426"/>
    <cellStyle name="쉼표 [0] 3 7 2" xfId="12907"/>
    <cellStyle name="쉼표 [0] 3_012_보건및사회보장" xfId="3458"/>
    <cellStyle name="쉼표 [0] 30" xfId="3459"/>
    <cellStyle name="쉼표 [0] 30 2" xfId="10024"/>
    <cellStyle name="쉼표 [0] 30 2 2" xfId="12762"/>
    <cellStyle name="쉼표 [0] 30 3" xfId="11723"/>
    <cellStyle name="쉼표 [0] 31" xfId="3460"/>
    <cellStyle name="쉼표 [0] 31 2" xfId="10025"/>
    <cellStyle name="쉼표 [0] 31 2 2" xfId="12763"/>
    <cellStyle name="쉼표 [0] 31 3" xfId="11724"/>
    <cellStyle name="쉼표 [0] 32" xfId="3461"/>
    <cellStyle name="쉼표 [0] 32 2" xfId="10026"/>
    <cellStyle name="쉼표 [0] 32 2 2" xfId="12764"/>
    <cellStyle name="쉼표 [0] 32 3" xfId="11725"/>
    <cellStyle name="쉼표 [0] 33" xfId="3462"/>
    <cellStyle name="쉼표 [0] 33 2" xfId="10027"/>
    <cellStyle name="쉼표 [0] 33 2 2" xfId="12765"/>
    <cellStyle name="쉼표 [0] 33 3" xfId="11726"/>
    <cellStyle name="쉼표 [0] 34" xfId="3463"/>
    <cellStyle name="쉼표 [0] 34 2" xfId="10028"/>
    <cellStyle name="쉼표 [0] 34 2 2" xfId="12766"/>
    <cellStyle name="쉼표 [0] 34 3" xfId="11727"/>
    <cellStyle name="쉼표 [0] 35" xfId="4127"/>
    <cellStyle name="쉼표 [0] 35 2" xfId="4243"/>
    <cellStyle name="쉼표 [0] 35 2 2" xfId="4522"/>
    <cellStyle name="쉼표 [0] 35 2 2 2" xfId="11207"/>
    <cellStyle name="쉼표 [0] 35 2 2 2 2" xfId="13523"/>
    <cellStyle name="쉼표 [0] 35 2 2 3" xfId="12170"/>
    <cellStyle name="쉼표 [0] 35 2 3" xfId="10928"/>
    <cellStyle name="쉼표 [0] 35 2 3 2" xfId="13244"/>
    <cellStyle name="쉼표 [0] 35 2 4" xfId="11891"/>
    <cellStyle name="쉼표 [0] 35 3" xfId="4336"/>
    <cellStyle name="쉼표 [0] 35 3 2" xfId="4615"/>
    <cellStyle name="쉼표 [0] 35 3 2 2" xfId="11300"/>
    <cellStyle name="쉼표 [0] 35 3 2 2 2" xfId="13616"/>
    <cellStyle name="쉼표 [0] 35 3 2 3" xfId="12263"/>
    <cellStyle name="쉼표 [0] 35 3 3" xfId="11021"/>
    <cellStyle name="쉼표 [0] 35 3 3 2" xfId="13337"/>
    <cellStyle name="쉼표 [0] 35 3 4" xfId="11984"/>
    <cellStyle name="쉼표 [0] 35 4" xfId="4429"/>
    <cellStyle name="쉼표 [0] 35 4 2" xfId="11114"/>
    <cellStyle name="쉼표 [0] 35 4 2 2" xfId="13430"/>
    <cellStyle name="쉼표 [0] 35 4 3" xfId="12077"/>
    <cellStyle name="쉼표 [0] 35 5" xfId="6091"/>
    <cellStyle name="쉼표 [0] 35 5 2" xfId="11418"/>
    <cellStyle name="쉼표 [0] 35 5 2 2" xfId="13734"/>
    <cellStyle name="쉼표 [0] 35 5 3" xfId="12454"/>
    <cellStyle name="쉼표 [0] 35 6" xfId="10835"/>
    <cellStyle name="쉼표 [0] 35 6 2" xfId="13151"/>
    <cellStyle name="쉼표 [0] 35 7" xfId="11798"/>
    <cellStyle name="쉼표 [0] 36" xfId="3551"/>
    <cellStyle name="쉼표 [0] 36 2" xfId="4208"/>
    <cellStyle name="쉼표 [0] 36 2 2" xfId="4506"/>
    <cellStyle name="쉼표 [0] 36 2 2 2" xfId="11191"/>
    <cellStyle name="쉼표 [0] 36 2 2 2 2" xfId="13507"/>
    <cellStyle name="쉼표 [0] 36 2 2 3" xfId="12154"/>
    <cellStyle name="쉼표 [0] 36 2 3" xfId="10912"/>
    <cellStyle name="쉼표 [0] 36 2 3 2" xfId="13228"/>
    <cellStyle name="쉼표 [0] 36 2 4" xfId="11875"/>
    <cellStyle name="쉼표 [0] 36 3" xfId="4320"/>
    <cellStyle name="쉼표 [0] 36 3 2" xfId="4599"/>
    <cellStyle name="쉼표 [0] 36 3 2 2" xfId="11284"/>
    <cellStyle name="쉼표 [0] 36 3 2 2 2" xfId="13600"/>
    <cellStyle name="쉼표 [0] 36 3 2 3" xfId="12247"/>
    <cellStyle name="쉼표 [0] 36 3 3" xfId="11005"/>
    <cellStyle name="쉼표 [0] 36 3 3 2" xfId="13321"/>
    <cellStyle name="쉼표 [0] 36 3 4" xfId="11968"/>
    <cellStyle name="쉼표 [0] 36 4" xfId="4413"/>
    <cellStyle name="쉼표 [0] 36 4 2" xfId="11098"/>
    <cellStyle name="쉼표 [0] 36 4 2 2" xfId="13414"/>
    <cellStyle name="쉼표 [0] 36 4 3" xfId="12061"/>
    <cellStyle name="쉼표 [0] 36 5" xfId="6092"/>
    <cellStyle name="쉼표 [0] 36 5 2" xfId="11419"/>
    <cellStyle name="쉼표 [0] 36 5 2 2" xfId="13735"/>
    <cellStyle name="쉼표 [0] 36 5 3" xfId="12455"/>
    <cellStyle name="쉼표 [0] 36 6" xfId="10819"/>
    <cellStyle name="쉼표 [0] 36 6 2" xfId="13135"/>
    <cellStyle name="쉼표 [0] 36 7" xfId="11775"/>
    <cellStyle name="쉼표 [0] 37" xfId="3550"/>
    <cellStyle name="쉼표 [0] 37 2" xfId="4207"/>
    <cellStyle name="쉼표 [0] 37 2 2" xfId="4505"/>
    <cellStyle name="쉼표 [0] 37 2 2 2" xfId="11190"/>
    <cellStyle name="쉼표 [0] 37 2 2 2 2" xfId="13506"/>
    <cellStyle name="쉼표 [0] 37 2 2 3" xfId="12153"/>
    <cellStyle name="쉼표 [0] 37 2 3" xfId="10911"/>
    <cellStyle name="쉼표 [0] 37 2 3 2" xfId="13227"/>
    <cellStyle name="쉼표 [0] 37 2 4" xfId="11874"/>
    <cellStyle name="쉼표 [0] 37 3" xfId="4319"/>
    <cellStyle name="쉼표 [0] 37 3 2" xfId="4598"/>
    <cellStyle name="쉼표 [0] 37 3 2 2" xfId="11283"/>
    <cellStyle name="쉼표 [0] 37 3 2 2 2" xfId="13599"/>
    <cellStyle name="쉼표 [0] 37 3 2 3" xfId="12246"/>
    <cellStyle name="쉼표 [0] 37 3 3" xfId="11004"/>
    <cellStyle name="쉼표 [0] 37 3 3 2" xfId="13320"/>
    <cellStyle name="쉼표 [0] 37 3 4" xfId="11967"/>
    <cellStyle name="쉼표 [0] 37 4" xfId="4412"/>
    <cellStyle name="쉼표 [0] 37 4 2" xfId="11097"/>
    <cellStyle name="쉼표 [0] 37 4 2 2" xfId="13413"/>
    <cellStyle name="쉼표 [0] 37 4 3" xfId="12060"/>
    <cellStyle name="쉼표 [0] 37 5" xfId="6093"/>
    <cellStyle name="쉼표 [0] 37 5 2" xfId="11420"/>
    <cellStyle name="쉼표 [0] 37 5 2 2" xfId="13736"/>
    <cellStyle name="쉼표 [0] 37 5 3" xfId="12456"/>
    <cellStyle name="쉼표 [0] 37 6" xfId="9362"/>
    <cellStyle name="쉼표 [0] 37 7" xfId="10818"/>
    <cellStyle name="쉼표 [0] 37 7 2" xfId="13134"/>
    <cellStyle name="쉼표 [0] 37 8" xfId="11774"/>
    <cellStyle name="쉼표 [0] 38" xfId="4099"/>
    <cellStyle name="쉼표 [0] 38 2" xfId="4217"/>
    <cellStyle name="쉼표 [0] 38 2 2" xfId="4515"/>
    <cellStyle name="쉼표 [0] 38 2 2 2" xfId="11200"/>
    <cellStyle name="쉼표 [0] 38 2 2 2 2" xfId="13516"/>
    <cellStyle name="쉼표 [0] 38 2 2 3" xfId="12163"/>
    <cellStyle name="쉼표 [0] 38 2 3" xfId="10921"/>
    <cellStyle name="쉼표 [0] 38 2 3 2" xfId="13237"/>
    <cellStyle name="쉼표 [0] 38 2 4" xfId="11884"/>
    <cellStyle name="쉼표 [0] 38 3" xfId="4329"/>
    <cellStyle name="쉼표 [0] 38 3 2" xfId="4608"/>
    <cellStyle name="쉼표 [0] 38 3 2 2" xfId="11293"/>
    <cellStyle name="쉼표 [0] 38 3 2 2 2" xfId="13609"/>
    <cellStyle name="쉼표 [0] 38 3 2 3" xfId="12256"/>
    <cellStyle name="쉼표 [0] 38 3 3" xfId="11014"/>
    <cellStyle name="쉼표 [0] 38 3 3 2" xfId="13330"/>
    <cellStyle name="쉼표 [0] 38 3 4" xfId="11977"/>
    <cellStyle name="쉼표 [0] 38 4" xfId="4422"/>
    <cellStyle name="쉼표 [0] 38 4 2" xfId="11107"/>
    <cellStyle name="쉼표 [0] 38 4 2 2" xfId="13423"/>
    <cellStyle name="쉼표 [0] 38 4 3" xfId="12070"/>
    <cellStyle name="쉼표 [0] 38 5" xfId="6094"/>
    <cellStyle name="쉼표 [0] 38 5 2" xfId="11421"/>
    <cellStyle name="쉼표 [0] 38 5 2 2" xfId="13737"/>
    <cellStyle name="쉼표 [0] 38 5 3" xfId="12457"/>
    <cellStyle name="쉼표 [0] 38 6" xfId="9363"/>
    <cellStyle name="쉼표 [0] 38 7" xfId="10828"/>
    <cellStyle name="쉼표 [0] 38 7 2" xfId="13144"/>
    <cellStyle name="쉼표 [0] 38 8" xfId="11791"/>
    <cellStyle name="쉼표 [0] 39" xfId="4129"/>
    <cellStyle name="쉼표 [0] 39 2" xfId="4245"/>
    <cellStyle name="쉼표 [0] 39 2 2" xfId="4524"/>
    <cellStyle name="쉼표 [0] 39 2 2 2" xfId="11209"/>
    <cellStyle name="쉼표 [0] 39 2 2 2 2" xfId="13525"/>
    <cellStyle name="쉼표 [0] 39 2 2 3" xfId="12172"/>
    <cellStyle name="쉼표 [0] 39 2 3" xfId="10930"/>
    <cellStyle name="쉼표 [0] 39 2 3 2" xfId="13246"/>
    <cellStyle name="쉼표 [0] 39 2 4" xfId="11893"/>
    <cellStyle name="쉼표 [0] 39 3" xfId="4338"/>
    <cellStyle name="쉼표 [0] 39 3 2" xfId="4617"/>
    <cellStyle name="쉼표 [0] 39 3 2 2" xfId="11302"/>
    <cellStyle name="쉼표 [0] 39 3 2 2 2" xfId="13618"/>
    <cellStyle name="쉼표 [0] 39 3 2 3" xfId="12265"/>
    <cellStyle name="쉼표 [0] 39 3 3" xfId="11023"/>
    <cellStyle name="쉼표 [0] 39 3 3 2" xfId="13339"/>
    <cellStyle name="쉼표 [0] 39 3 4" xfId="11986"/>
    <cellStyle name="쉼표 [0] 39 4" xfId="4431"/>
    <cellStyle name="쉼표 [0] 39 4 2" xfId="11116"/>
    <cellStyle name="쉼표 [0] 39 4 2 2" xfId="13432"/>
    <cellStyle name="쉼표 [0] 39 4 3" xfId="12079"/>
    <cellStyle name="쉼표 [0] 39 5" xfId="6845"/>
    <cellStyle name="쉼표 [0] 39 5 2" xfId="11509"/>
    <cellStyle name="쉼표 [0] 39 5 2 2" xfId="13825"/>
    <cellStyle name="쉼표 [0] 39 5 3" xfId="12551"/>
    <cellStyle name="쉼표 [0] 39 6" xfId="9364"/>
    <cellStyle name="쉼표 [0] 39 7" xfId="10837"/>
    <cellStyle name="쉼표 [0] 39 7 2" xfId="13153"/>
    <cellStyle name="쉼표 [0] 39 8" xfId="11800"/>
    <cellStyle name="쉼표 [0] 4" xfId="285"/>
    <cellStyle name="쉼표 [0] 4 2" xfId="3464"/>
    <cellStyle name="쉼표 [0] 4 2 2" xfId="3465"/>
    <cellStyle name="쉼표 [0] 4 2 2 2" xfId="7106"/>
    <cellStyle name="쉼표 [0] 4 2 2 2 2" xfId="7338"/>
    <cellStyle name="쉼표 [0] 4 2 2 2 2 2" xfId="12599"/>
    <cellStyle name="쉼표 [0] 4 2 2 2 3" xfId="4710"/>
    <cellStyle name="쉼표 [0] 4 2 2 2 3 2" xfId="12353"/>
    <cellStyle name="쉼표 [0] 4 2 2 3" xfId="7339"/>
    <cellStyle name="쉼표 [0] 4 2 2 3 2" xfId="12600"/>
    <cellStyle name="쉼표 [0] 4 2 3" xfId="3466"/>
    <cellStyle name="쉼표 [0] 4 2 3 2" xfId="3467"/>
    <cellStyle name="쉼표 [0] 4 2 3 2 2" xfId="10427"/>
    <cellStyle name="쉼표 [0] 4 2 3 2 2 2" xfId="12908"/>
    <cellStyle name="쉼표 [0] 4 2 3 2 3" xfId="11729"/>
    <cellStyle name="쉼표 [0] 4 2 3 3" xfId="7107"/>
    <cellStyle name="쉼표 [0] 4 2 3 3 2" xfId="4709"/>
    <cellStyle name="쉼표 [0] 4 2 3 3 2 2" xfId="12352"/>
    <cellStyle name="쉼표 [0] 4 2 3 3 3" xfId="10428"/>
    <cellStyle name="쉼표 [0] 4 2 3 3 3 2" xfId="12909"/>
    <cellStyle name="쉼표 [0] 4 2 3 4" xfId="11728"/>
    <cellStyle name="쉼표 [0] 4 2 4" xfId="6100"/>
    <cellStyle name="쉼표 [0] 4 2 4 2" xfId="4708"/>
    <cellStyle name="쉼표 [0] 4 2 4 2 2" xfId="10430"/>
    <cellStyle name="쉼표 [0] 4 2 4 2 2 2" xfId="12911"/>
    <cellStyle name="쉼표 [0] 4 2 4 2 3" xfId="10429"/>
    <cellStyle name="쉼표 [0] 4 2 4 2 3 2" xfId="12910"/>
    <cellStyle name="쉼표 [0] 4 2 4 2 4" xfId="12351"/>
    <cellStyle name="쉼표 [0] 4 2 4 3" xfId="10431"/>
    <cellStyle name="쉼표 [0] 4 2 4 3 2" xfId="12912"/>
    <cellStyle name="쉼표 [0] 4 2 4 4" xfId="10029"/>
    <cellStyle name="쉼표 [0] 4 2 5" xfId="4707"/>
    <cellStyle name="쉼표 [0] 4 2 5 2" xfId="10433"/>
    <cellStyle name="쉼표 [0] 4 2 5 2 2" xfId="12914"/>
    <cellStyle name="쉼표 [0] 4 2 5 3" xfId="10432"/>
    <cellStyle name="쉼표 [0] 4 2 5 3 2" xfId="12913"/>
    <cellStyle name="쉼표 [0] 4 2 6" xfId="10434"/>
    <cellStyle name="쉼표 [0] 4 2 6 2" xfId="10435"/>
    <cellStyle name="쉼표 [0] 4 2 6 2 2" xfId="12916"/>
    <cellStyle name="쉼표 [0] 4 2 6 3" xfId="12915"/>
    <cellStyle name="쉼표 [0] 4 2 7" xfId="10436"/>
    <cellStyle name="쉼표 [0] 4 2 7 2" xfId="12917"/>
    <cellStyle name="쉼표 [0] 4 2 8" xfId="10437"/>
    <cellStyle name="쉼표 [0] 4 2 8 2" xfId="12918"/>
    <cellStyle name="쉼표 [0] 4 2_010_주택건설" xfId="3468"/>
    <cellStyle name="쉼표 [0] 4 3" xfId="3469"/>
    <cellStyle name="쉼표 [0] 4 3 2" xfId="3470"/>
    <cellStyle name="쉼표 [0] 4 3 2 2" xfId="7108"/>
    <cellStyle name="쉼표 [0] 4 3 2 2 2" xfId="10438"/>
    <cellStyle name="쉼표 [0] 4 3 2 2 2 2" xfId="12919"/>
    <cellStyle name="쉼표 [0] 4 3 2 3" xfId="4706"/>
    <cellStyle name="쉼표 [0] 4 3 2 3 2" xfId="12350"/>
    <cellStyle name="쉼표 [0] 4 3 3" xfId="7340"/>
    <cellStyle name="쉼표 [0] 4 3 3 2" xfId="12601"/>
    <cellStyle name="쉼표 [0] 4 3 4" xfId="10439"/>
    <cellStyle name="쉼표 [0] 4 3 4 2" xfId="12920"/>
    <cellStyle name="쉼표 [0] 4 3 5" xfId="11730"/>
    <cellStyle name="쉼표 [0] 4 4" xfId="3471"/>
    <cellStyle name="쉼표 [0] 4 4 2" xfId="7109"/>
    <cellStyle name="쉼표 [0] 4 4 2 2" xfId="4704"/>
    <cellStyle name="쉼표 [0] 4 4 2 2 2" xfId="10440"/>
    <cellStyle name="쉼표 [0] 4 4 2 2 2 2" xfId="12921"/>
    <cellStyle name="쉼표 [0] 4 4 2 2 3" xfId="12348"/>
    <cellStyle name="쉼표 [0] 4 4 2 3" xfId="10030"/>
    <cellStyle name="쉼표 [0] 4 4 3" xfId="7341"/>
    <cellStyle name="쉼표 [0] 4 4 3 2" xfId="12602"/>
    <cellStyle name="쉼표 [0] 4 4 4" xfId="4703"/>
    <cellStyle name="쉼표 [0] 4 4 4 2" xfId="12347"/>
    <cellStyle name="쉼표 [0] 4 4 5" xfId="4702"/>
    <cellStyle name="쉼표 [0] 4 4 6" xfId="4705"/>
    <cellStyle name="쉼표 [0] 4 4 6 2" xfId="12349"/>
    <cellStyle name="쉼표 [0] 4 5" xfId="7342"/>
    <cellStyle name="쉼표 [0] 4 5 2" xfId="10441"/>
    <cellStyle name="쉼표 [0] 4 5 2 2" xfId="10442"/>
    <cellStyle name="쉼표 [0] 4 5 2 2 2" xfId="12923"/>
    <cellStyle name="쉼표 [0] 4 5 2 3" xfId="12922"/>
    <cellStyle name="쉼표 [0] 4 5 3" xfId="10443"/>
    <cellStyle name="쉼표 [0] 4 5 3 2" xfId="12924"/>
    <cellStyle name="쉼표 [0] 4 5 4" xfId="12603"/>
    <cellStyle name="쉼표 [0] 4 6" xfId="6482"/>
    <cellStyle name="쉼표 [0] 4 6 2" xfId="10445"/>
    <cellStyle name="쉼표 [0] 4 6 2 2" xfId="12926"/>
    <cellStyle name="쉼표 [0] 4 6 3" xfId="10444"/>
    <cellStyle name="쉼표 [0] 4 6 3 2" xfId="12925"/>
    <cellStyle name="쉼표 [0] 4 6 4" xfId="12466"/>
    <cellStyle name="쉼표 [0] 4 7" xfId="10446"/>
    <cellStyle name="쉼표 [0] 4 7 2" xfId="10447"/>
    <cellStyle name="쉼표 [0] 4 7 2 2" xfId="12928"/>
    <cellStyle name="쉼표 [0] 4 7 3" xfId="12927"/>
    <cellStyle name="쉼표 [0] 4 8" xfId="10448"/>
    <cellStyle name="쉼표 [0] 4 8 2" xfId="12929"/>
    <cellStyle name="쉼표 [0] 4 9" xfId="10449"/>
    <cellStyle name="쉼표 [0] 4 9 2" xfId="12930"/>
    <cellStyle name="쉼표 [0] 40" xfId="4132"/>
    <cellStyle name="쉼표 [0] 40 2" xfId="4248"/>
    <cellStyle name="쉼표 [0] 40 2 2" xfId="4527"/>
    <cellStyle name="쉼표 [0] 40 2 2 2" xfId="11212"/>
    <cellStyle name="쉼표 [0] 40 2 2 2 2" xfId="13528"/>
    <cellStyle name="쉼표 [0] 40 2 2 3" xfId="12175"/>
    <cellStyle name="쉼표 [0] 40 2 3" xfId="10933"/>
    <cellStyle name="쉼표 [0] 40 2 3 2" xfId="13249"/>
    <cellStyle name="쉼표 [0] 40 2 4" xfId="11896"/>
    <cellStyle name="쉼표 [0] 40 3" xfId="4341"/>
    <cellStyle name="쉼표 [0] 40 3 2" xfId="4620"/>
    <cellStyle name="쉼표 [0] 40 3 2 2" xfId="11305"/>
    <cellStyle name="쉼표 [0] 40 3 2 2 2" xfId="13621"/>
    <cellStyle name="쉼표 [0] 40 3 2 3" xfId="12268"/>
    <cellStyle name="쉼표 [0] 40 3 3" xfId="11026"/>
    <cellStyle name="쉼표 [0] 40 3 3 2" xfId="13342"/>
    <cellStyle name="쉼표 [0] 40 3 4" xfId="11989"/>
    <cellStyle name="쉼표 [0] 40 4" xfId="4434"/>
    <cellStyle name="쉼표 [0] 40 4 2" xfId="11119"/>
    <cellStyle name="쉼표 [0] 40 4 2 2" xfId="13435"/>
    <cellStyle name="쉼표 [0] 40 4 3" xfId="12082"/>
    <cellStyle name="쉼표 [0] 40 5" xfId="6846"/>
    <cellStyle name="쉼표 [0] 40 5 2" xfId="11510"/>
    <cellStyle name="쉼표 [0] 40 5 2 2" xfId="13826"/>
    <cellStyle name="쉼표 [0] 40 5 3" xfId="12552"/>
    <cellStyle name="쉼표 [0] 40 6" xfId="10840"/>
    <cellStyle name="쉼표 [0] 40 6 2" xfId="13156"/>
    <cellStyle name="쉼표 [0] 40 7" xfId="11803"/>
    <cellStyle name="쉼표 [0] 41" xfId="4134"/>
    <cellStyle name="쉼표 [0] 41 2" xfId="4250"/>
    <cellStyle name="쉼표 [0] 41 2 2" xfId="4529"/>
    <cellStyle name="쉼표 [0] 41 2 2 2" xfId="11214"/>
    <cellStyle name="쉼표 [0] 41 2 2 2 2" xfId="13530"/>
    <cellStyle name="쉼표 [0] 41 2 2 3" xfId="12177"/>
    <cellStyle name="쉼표 [0] 41 2 3" xfId="10935"/>
    <cellStyle name="쉼표 [0] 41 2 3 2" xfId="13251"/>
    <cellStyle name="쉼표 [0] 41 2 4" xfId="11898"/>
    <cellStyle name="쉼표 [0] 41 3" xfId="4343"/>
    <cellStyle name="쉼표 [0] 41 3 2" xfId="4622"/>
    <cellStyle name="쉼표 [0] 41 3 2 2" xfId="11307"/>
    <cellStyle name="쉼표 [0] 41 3 2 2 2" xfId="13623"/>
    <cellStyle name="쉼표 [0] 41 3 2 3" xfId="12270"/>
    <cellStyle name="쉼표 [0] 41 3 3" xfId="11028"/>
    <cellStyle name="쉼표 [0] 41 3 3 2" xfId="13344"/>
    <cellStyle name="쉼표 [0] 41 3 4" xfId="11991"/>
    <cellStyle name="쉼표 [0] 41 4" xfId="4436"/>
    <cellStyle name="쉼표 [0] 41 4 2" xfId="11121"/>
    <cellStyle name="쉼표 [0] 41 4 2 2" xfId="13437"/>
    <cellStyle name="쉼표 [0] 41 4 3" xfId="12084"/>
    <cellStyle name="쉼표 [0] 41 5" xfId="6847"/>
    <cellStyle name="쉼표 [0] 41 5 2" xfId="11511"/>
    <cellStyle name="쉼표 [0] 41 5 2 2" xfId="13827"/>
    <cellStyle name="쉼표 [0] 41 5 3" xfId="12553"/>
    <cellStyle name="쉼표 [0] 41 6" xfId="10842"/>
    <cellStyle name="쉼표 [0] 41 6 2" xfId="13158"/>
    <cellStyle name="쉼표 [0] 41 7" xfId="11805"/>
    <cellStyle name="쉼표 [0] 42" xfId="3472"/>
    <cellStyle name="쉼표 [0] 42 2" xfId="10031"/>
    <cellStyle name="쉼표 [0] 42 2 2" xfId="12767"/>
    <cellStyle name="쉼표 [0] 42 3" xfId="11731"/>
    <cellStyle name="쉼표 [0] 43" xfId="3473"/>
    <cellStyle name="쉼표 [0] 43 2" xfId="10032"/>
    <cellStyle name="쉼표 [0] 43 2 2" xfId="12768"/>
    <cellStyle name="쉼표 [0] 43 3" xfId="11732"/>
    <cellStyle name="쉼표 [0] 44" xfId="3474"/>
    <cellStyle name="쉼표 [0] 44 2" xfId="10033"/>
    <cellStyle name="쉼표 [0] 44 2 2" xfId="12769"/>
    <cellStyle name="쉼표 [0] 44 3" xfId="11733"/>
    <cellStyle name="쉼표 [0] 45" xfId="3475"/>
    <cellStyle name="쉼표 [0] 45 2" xfId="10034"/>
    <cellStyle name="쉼표 [0] 45 2 2" xfId="12770"/>
    <cellStyle name="쉼표 [0] 45 3" xfId="11734"/>
    <cellStyle name="쉼표 [0] 46" xfId="3476"/>
    <cellStyle name="쉼표 [0] 46 2" xfId="10035"/>
    <cellStyle name="쉼표 [0] 46 2 2" xfId="12771"/>
    <cellStyle name="쉼표 [0] 46 3" xfId="11735"/>
    <cellStyle name="쉼표 [0] 47" xfId="3477"/>
    <cellStyle name="쉼표 [0] 47 2" xfId="10036"/>
    <cellStyle name="쉼표 [0] 47 2 2" xfId="12772"/>
    <cellStyle name="쉼표 [0] 47 3" xfId="11736"/>
    <cellStyle name="쉼표 [0] 48" xfId="3478"/>
    <cellStyle name="쉼표 [0] 48 2" xfId="10037"/>
    <cellStyle name="쉼표 [0] 48 2 2" xfId="12773"/>
    <cellStyle name="쉼표 [0] 48 3" xfId="11737"/>
    <cellStyle name="쉼표 [0] 49" xfId="3479"/>
    <cellStyle name="쉼표 [0] 49 2" xfId="10038"/>
    <cellStyle name="쉼표 [0] 49 2 2" xfId="12774"/>
    <cellStyle name="쉼표 [0] 49 3" xfId="11738"/>
    <cellStyle name="쉼표 [0] 5" xfId="286"/>
    <cellStyle name="쉼표 [0] 5 2" xfId="3480"/>
    <cellStyle name="쉼표 [0] 5 2 2" xfId="3481"/>
    <cellStyle name="쉼표 [0] 5 2 2 2" xfId="4701"/>
    <cellStyle name="쉼표 [0] 5 2 2 2 2" xfId="12346"/>
    <cellStyle name="쉼표 [0] 5 2 2 3" xfId="4700"/>
    <cellStyle name="쉼표 [0] 5 2 2 3 2" xfId="12345"/>
    <cellStyle name="쉼표 [0] 5 2 2 4" xfId="11739"/>
    <cellStyle name="쉼표 [0] 5 2 3" xfId="6116"/>
    <cellStyle name="쉼표 [0] 5 2 3 2" xfId="4699"/>
    <cellStyle name="쉼표 [0] 5 2 3 2 2" xfId="12344"/>
    <cellStyle name="쉼표 [0] 5 2 4" xfId="6480"/>
    <cellStyle name="쉼표 [0] 5 2 4 2" xfId="10450"/>
    <cellStyle name="쉼표 [0] 5 2 4 2 2" xfId="12931"/>
    <cellStyle name="쉼표 [0] 5 2 4 3" xfId="12465"/>
    <cellStyle name="쉼표 [0] 5 3" xfId="3482"/>
    <cellStyle name="쉼표 [0] 5 3 2" xfId="3483"/>
    <cellStyle name="쉼표 [0] 5 3 2 2" xfId="11741"/>
    <cellStyle name="쉼표 [0] 5 3 3" xfId="7110"/>
    <cellStyle name="쉼표 [0] 5 3 3 2" xfId="4698"/>
    <cellStyle name="쉼표 [0] 5 3 3 2 2" xfId="12343"/>
    <cellStyle name="쉼표 [0] 5 3 4" xfId="7343"/>
    <cellStyle name="쉼표 [0] 5 3 4 2" xfId="12604"/>
    <cellStyle name="쉼표 [0] 5 3 5" xfId="4697"/>
    <cellStyle name="쉼표 [0] 5 3 5 2" xfId="12342"/>
    <cellStyle name="쉼표 [0] 5 3 6" xfId="4696"/>
    <cellStyle name="쉼표 [0] 5 3 6 2" xfId="12341"/>
    <cellStyle name="쉼표 [0] 5 3 7" xfId="6479"/>
    <cellStyle name="쉼표 [0] 5 3 8" xfId="11740"/>
    <cellStyle name="쉼표 [0] 5 4" xfId="3484"/>
    <cellStyle name="쉼표 [0] 5 4 2" xfId="7344"/>
    <cellStyle name="쉼표 [0] 5 4 2 2" xfId="12605"/>
    <cellStyle name="쉼표 [0] 5 4 3" xfId="4694"/>
    <cellStyle name="쉼표 [0] 5 4 3 2" xfId="12339"/>
    <cellStyle name="쉼표 [0] 5 4 4" xfId="8850"/>
    <cellStyle name="쉼표 [0] 5 4 5" xfId="4695"/>
    <cellStyle name="쉼표 [0] 5 4 5 2" xfId="12340"/>
    <cellStyle name="쉼표 [0] 5 5" xfId="7345"/>
    <cellStyle name="쉼표 [0] 5 5 2" xfId="12606"/>
    <cellStyle name="쉼표 [0] 5 6" xfId="8851"/>
    <cellStyle name="쉼표 [0] 5 6 2" xfId="12683"/>
    <cellStyle name="쉼표 [0] 50" xfId="3485"/>
    <cellStyle name="쉼표 [0] 50 2" xfId="10039"/>
    <cellStyle name="쉼표 [0] 50 2 2" xfId="12775"/>
    <cellStyle name="쉼표 [0] 50 3" xfId="11742"/>
    <cellStyle name="쉼표 [0] 51" xfId="3486"/>
    <cellStyle name="쉼표 [0] 51 2" xfId="3487"/>
    <cellStyle name="쉼표 [0] 51 2 2" xfId="10040"/>
    <cellStyle name="쉼표 [0] 51 2 2 2" xfId="12776"/>
    <cellStyle name="쉼표 [0] 51 2 3" xfId="10451"/>
    <cellStyle name="쉼표 [0] 51 2 3 2" xfId="12932"/>
    <cellStyle name="쉼표 [0] 51 2 4" xfId="11744"/>
    <cellStyle name="쉼표 [0] 51 3" xfId="10452"/>
    <cellStyle name="쉼표 [0] 51 3 2" xfId="12933"/>
    <cellStyle name="쉼표 [0] 51 4" xfId="10453"/>
    <cellStyle name="쉼표 [0] 51 4 2" xfId="12934"/>
    <cellStyle name="쉼표 [0] 51 5" xfId="11743"/>
    <cellStyle name="쉼표 [0] 52" xfId="4136"/>
    <cellStyle name="쉼표 [0] 52 2" xfId="4252"/>
    <cellStyle name="쉼표 [0] 52 2 2" xfId="4531"/>
    <cellStyle name="쉼표 [0] 52 2 2 2" xfId="11216"/>
    <cellStyle name="쉼표 [0] 52 2 2 2 2" xfId="13532"/>
    <cellStyle name="쉼표 [0] 52 2 2 3" xfId="12179"/>
    <cellStyle name="쉼표 [0] 52 2 3" xfId="10937"/>
    <cellStyle name="쉼표 [0] 52 2 3 2" xfId="13253"/>
    <cellStyle name="쉼표 [0] 52 2 4" xfId="11900"/>
    <cellStyle name="쉼표 [0] 52 3" xfId="4345"/>
    <cellStyle name="쉼표 [0] 52 3 2" xfId="4624"/>
    <cellStyle name="쉼표 [0] 52 3 2 2" xfId="11309"/>
    <cellStyle name="쉼표 [0] 52 3 2 2 2" xfId="13625"/>
    <cellStyle name="쉼표 [0] 52 3 2 3" xfId="12272"/>
    <cellStyle name="쉼표 [0] 52 3 3" xfId="11030"/>
    <cellStyle name="쉼표 [0] 52 3 3 2" xfId="13346"/>
    <cellStyle name="쉼표 [0] 52 3 4" xfId="11993"/>
    <cellStyle name="쉼표 [0] 52 4" xfId="4438"/>
    <cellStyle name="쉼표 [0] 52 4 2" xfId="11123"/>
    <cellStyle name="쉼표 [0] 52 4 2 2" xfId="13439"/>
    <cellStyle name="쉼표 [0] 52 4 3" xfId="12086"/>
    <cellStyle name="쉼표 [0] 52 5" xfId="6848"/>
    <cellStyle name="쉼표 [0] 52 5 2" xfId="11512"/>
    <cellStyle name="쉼표 [0] 52 5 2 2" xfId="13828"/>
    <cellStyle name="쉼표 [0] 52 5 3" xfId="12554"/>
    <cellStyle name="쉼표 [0] 52 6" xfId="10844"/>
    <cellStyle name="쉼표 [0] 52 6 2" xfId="13160"/>
    <cellStyle name="쉼표 [0] 52 7" xfId="11807"/>
    <cellStyle name="쉼표 [0] 53" xfId="3488"/>
    <cellStyle name="쉼표 [0] 53 2" xfId="10041"/>
    <cellStyle name="쉼표 [0] 53 2 2" xfId="12777"/>
    <cellStyle name="쉼표 [0] 53 3" xfId="11745"/>
    <cellStyle name="쉼표 [0] 54" xfId="3489"/>
    <cellStyle name="쉼표 [0] 54 2" xfId="10042"/>
    <cellStyle name="쉼표 [0] 54 2 2" xfId="12778"/>
    <cellStyle name="쉼표 [0] 54 3" xfId="11746"/>
    <cellStyle name="쉼표 [0] 55" xfId="3490"/>
    <cellStyle name="쉼표 [0] 55 2" xfId="10043"/>
    <cellStyle name="쉼표 [0] 55 2 2" xfId="12779"/>
    <cellStyle name="쉼표 [0] 55 3" xfId="11747"/>
    <cellStyle name="쉼표 [0] 56" xfId="3491"/>
    <cellStyle name="쉼표 [0] 56 2" xfId="10044"/>
    <cellStyle name="쉼표 [0] 56 2 2" xfId="12780"/>
    <cellStyle name="쉼표 [0] 56 3" xfId="11748"/>
    <cellStyle name="쉼표 [0] 57" xfId="4131"/>
    <cellStyle name="쉼표 [0] 57 2" xfId="4247"/>
    <cellStyle name="쉼표 [0] 57 2 2" xfId="4526"/>
    <cellStyle name="쉼표 [0] 57 2 2 2" xfId="11211"/>
    <cellStyle name="쉼표 [0] 57 2 2 2 2" xfId="13527"/>
    <cellStyle name="쉼표 [0] 57 2 2 3" xfId="12174"/>
    <cellStyle name="쉼표 [0] 57 2 3" xfId="10932"/>
    <cellStyle name="쉼표 [0] 57 2 3 2" xfId="13248"/>
    <cellStyle name="쉼표 [0] 57 2 4" xfId="11895"/>
    <cellStyle name="쉼표 [0] 57 3" xfId="4340"/>
    <cellStyle name="쉼표 [0] 57 3 2" xfId="4619"/>
    <cellStyle name="쉼표 [0] 57 3 2 2" xfId="11304"/>
    <cellStyle name="쉼표 [0] 57 3 2 2 2" xfId="13620"/>
    <cellStyle name="쉼표 [0] 57 3 2 3" xfId="12267"/>
    <cellStyle name="쉼표 [0] 57 3 3" xfId="11025"/>
    <cellStyle name="쉼표 [0] 57 3 3 2" xfId="13341"/>
    <cellStyle name="쉼표 [0] 57 3 4" xfId="11988"/>
    <cellStyle name="쉼표 [0] 57 4" xfId="4433"/>
    <cellStyle name="쉼표 [0] 57 4 2" xfId="11118"/>
    <cellStyle name="쉼표 [0] 57 4 2 2" xfId="13434"/>
    <cellStyle name="쉼표 [0] 57 4 3" xfId="12081"/>
    <cellStyle name="쉼표 [0] 57 5" xfId="6849"/>
    <cellStyle name="쉼표 [0] 57 5 2" xfId="11513"/>
    <cellStyle name="쉼표 [0] 57 5 2 2" xfId="13829"/>
    <cellStyle name="쉼표 [0] 57 5 3" xfId="12555"/>
    <cellStyle name="쉼표 [0] 57 6" xfId="10839"/>
    <cellStyle name="쉼표 [0] 57 6 2" xfId="13155"/>
    <cellStyle name="쉼표 [0] 57 7" xfId="11802"/>
    <cellStyle name="쉼표 [0] 58" xfId="3492"/>
    <cellStyle name="쉼표 [0] 58 2" xfId="10045"/>
    <cellStyle name="쉼표 [0] 58 2 2" xfId="12781"/>
    <cellStyle name="쉼표 [0] 58 3" xfId="11749"/>
    <cellStyle name="쉼표 [0] 59" xfId="3493"/>
    <cellStyle name="쉼표 [0] 59 2" xfId="10046"/>
    <cellStyle name="쉼표 [0] 59 2 2" xfId="12782"/>
    <cellStyle name="쉼표 [0] 59 3" xfId="11750"/>
    <cellStyle name="쉼표 [0] 6" xfId="287"/>
    <cellStyle name="쉼표 [0] 6 2" xfId="288"/>
    <cellStyle name="쉼표 [0] 6 2 2" xfId="3495"/>
    <cellStyle name="쉼표 [0] 6 2 2 2" xfId="8854"/>
    <cellStyle name="쉼표 [0] 6 2 2 2 2" xfId="10454"/>
    <cellStyle name="쉼표 [0] 6 2 2 2 2 2" xfId="12935"/>
    <cellStyle name="쉼표 [0] 6 2 2 2 3" xfId="12686"/>
    <cellStyle name="쉼표 [0] 6 2 2 3" xfId="8855"/>
    <cellStyle name="쉼표 [0] 6 2 2 3 2" xfId="10455"/>
    <cellStyle name="쉼표 [0] 6 2 2 3 2 2" xfId="12936"/>
    <cellStyle name="쉼표 [0] 6 2 2 4" xfId="8853"/>
    <cellStyle name="쉼표 [0] 6 2 2 4 2" xfId="12685"/>
    <cellStyle name="쉼표 [0] 6 2 3" xfId="3494"/>
    <cellStyle name="쉼표 [0] 6 2 4" xfId="8852"/>
    <cellStyle name="쉼표 [0] 6 2 4 2" xfId="10456"/>
    <cellStyle name="쉼표 [0] 6 2 4 2 2" xfId="12937"/>
    <cellStyle name="쉼표 [0] 6 2 4 3" xfId="12684"/>
    <cellStyle name="쉼표 [0] 6 2 5" xfId="10457"/>
    <cellStyle name="쉼표 [0] 6 2 5 2" xfId="12938"/>
    <cellStyle name="쉼표 [0] 6 2 6" xfId="10458"/>
    <cellStyle name="쉼표 [0] 6 2 6 2" xfId="12939"/>
    <cellStyle name="쉼표 [0] 6 3" xfId="289"/>
    <cellStyle name="쉼표 [0] 6 3 2" xfId="3496"/>
    <cellStyle name="쉼표 [0] 6 3 2 2" xfId="7111"/>
    <cellStyle name="쉼표 [0] 6 3 2 2 2" xfId="8858"/>
    <cellStyle name="쉼표 [0] 6 3 2 2 2 2" xfId="12689"/>
    <cellStyle name="쉼표 [0] 6 3 2 2 3" xfId="12576"/>
    <cellStyle name="쉼표 [0] 6 3 2 3" xfId="8859"/>
    <cellStyle name="쉼표 [0] 6 3 2 3 2" xfId="12690"/>
    <cellStyle name="쉼표 [0] 6 3 2 4" xfId="8857"/>
    <cellStyle name="쉼표 [0] 6 3 2 4 2" xfId="12688"/>
    <cellStyle name="쉼표 [0] 6 3 2 5" xfId="11751"/>
    <cellStyle name="쉼표 [0] 6 3 3" xfId="8860"/>
    <cellStyle name="쉼표 [0] 6 3 3 2" xfId="10047"/>
    <cellStyle name="쉼표 [0] 6 3 3 2 2" xfId="12783"/>
    <cellStyle name="쉼표 [0] 6 3 3 3" xfId="12691"/>
    <cellStyle name="쉼표 [0] 6 3 4" xfId="8861"/>
    <cellStyle name="쉼표 [0] 6 3 4 2" xfId="12692"/>
    <cellStyle name="쉼표 [0] 6 3 5" xfId="8856"/>
    <cellStyle name="쉼표 [0] 6 3 5 2" xfId="12687"/>
    <cellStyle name="쉼표 [0] 6 3 6" xfId="11670"/>
    <cellStyle name="쉼표 [0] 6 4" xfId="3497"/>
    <cellStyle name="쉼표 [0] 6 4 2" xfId="10459"/>
    <cellStyle name="쉼표 [0] 6 4 2 2" xfId="12940"/>
    <cellStyle name="쉼표 [0] 6 4 3" xfId="11752"/>
    <cellStyle name="쉼표 [0] 6 5" xfId="3498"/>
    <cellStyle name="쉼표 [0] 6 5 2" xfId="11753"/>
    <cellStyle name="쉼표 [0] 6 6" xfId="3499"/>
    <cellStyle name="쉼표 [0] 6 6 2" xfId="7112"/>
    <cellStyle name="쉼표 [0] 6 6 2 2" xfId="12577"/>
    <cellStyle name="쉼표 [0] 6 6 3" xfId="10048"/>
    <cellStyle name="쉼표 [0] 6 7" xfId="8783"/>
    <cellStyle name="쉼표 [0] 6 7 2" xfId="8862"/>
    <cellStyle name="쉼표 [0] 6 7 2 2" xfId="12693"/>
    <cellStyle name="쉼표 [0] 6 8" xfId="11669"/>
    <cellStyle name="쉼표 [0] 6_009_유통금융보험및기타서비스" xfId="3500"/>
    <cellStyle name="쉼표 [0] 60" xfId="3501"/>
    <cellStyle name="쉼표 [0] 60 2" xfId="10049"/>
    <cellStyle name="쉼표 [0] 60 2 2" xfId="12784"/>
    <cellStyle name="쉼표 [0] 60 3" xfId="11754"/>
    <cellStyle name="쉼표 [0] 61" xfId="3502"/>
    <cellStyle name="쉼표 [0] 61 2" xfId="10050"/>
    <cellStyle name="쉼표 [0] 61 2 2" xfId="12785"/>
    <cellStyle name="쉼표 [0] 61 3" xfId="11755"/>
    <cellStyle name="쉼표 [0] 62" xfId="3503"/>
    <cellStyle name="쉼표 [0] 62 2" xfId="10051"/>
    <cellStyle name="쉼표 [0] 62 2 2" xfId="12786"/>
    <cellStyle name="쉼표 [0] 62 3" xfId="11756"/>
    <cellStyle name="쉼표 [0] 63" xfId="3504"/>
    <cellStyle name="쉼표 [0] 63 2" xfId="10052"/>
    <cellStyle name="쉼표 [0] 63 2 2" xfId="12787"/>
    <cellStyle name="쉼표 [0] 63 3" xfId="11757"/>
    <cellStyle name="쉼표 [0] 64" xfId="3505"/>
    <cellStyle name="쉼표 [0] 64 2" xfId="10053"/>
    <cellStyle name="쉼표 [0] 64 2 2" xfId="12788"/>
    <cellStyle name="쉼표 [0] 64 3" xfId="11758"/>
    <cellStyle name="쉼표 [0] 65" xfId="3506"/>
    <cellStyle name="쉼표 [0] 65 2" xfId="10054"/>
    <cellStyle name="쉼표 [0] 65 2 2" xfId="12789"/>
    <cellStyle name="쉼표 [0] 65 3" xfId="11759"/>
    <cellStyle name="쉼표 [0] 66" xfId="8799"/>
    <cellStyle name="쉼표 [0] 66 2" xfId="11568"/>
    <cellStyle name="쉼표 [0] 66 2 2" xfId="13884"/>
    <cellStyle name="쉼표 [0] 66 3" xfId="12645"/>
    <cellStyle name="쉼표 [0] 67" xfId="8800"/>
    <cellStyle name="쉼표 [0] 67 2" xfId="11569"/>
    <cellStyle name="쉼표 [0] 67 2 2" xfId="13885"/>
    <cellStyle name="쉼표 [0] 67 3" xfId="12646"/>
    <cellStyle name="쉼표 [0] 68" xfId="8801"/>
    <cellStyle name="쉼표 [0] 68 2" xfId="11570"/>
    <cellStyle name="쉼표 [0] 68 2 2" xfId="13886"/>
    <cellStyle name="쉼표 [0] 68 3" xfId="12647"/>
    <cellStyle name="쉼표 [0] 69" xfId="8802"/>
    <cellStyle name="쉼표 [0] 69 2" xfId="11571"/>
    <cellStyle name="쉼표 [0] 69 2 2" xfId="13887"/>
    <cellStyle name="쉼표 [0] 69 3" xfId="12648"/>
    <cellStyle name="쉼표 [0] 7" xfId="290"/>
    <cellStyle name="쉼표 [0] 7 2" xfId="291"/>
    <cellStyle name="쉼표 [0] 7 2 2" xfId="7113"/>
    <cellStyle name="쉼표 [0] 7 2 2 2" xfId="8864"/>
    <cellStyle name="쉼표 [0] 7 2 2 2 2" xfId="12695"/>
    <cellStyle name="쉼표 [0] 7 2 2 3" xfId="10055"/>
    <cellStyle name="쉼표 [0] 7 2 2 3 2" xfId="12790"/>
    <cellStyle name="쉼표 [0] 7 2 2 4" xfId="12578"/>
    <cellStyle name="쉼표 [0] 7 2 3" xfId="7346"/>
    <cellStyle name="쉼표 [0] 7 2 3 2" xfId="12607"/>
    <cellStyle name="쉼표 [0] 7 2 4" xfId="8863"/>
    <cellStyle name="쉼표 [0] 7 2 4 2" xfId="12694"/>
    <cellStyle name="쉼표 [0] 7 2 5" xfId="5058"/>
    <cellStyle name="쉼표 [0] 7 2 5 2" xfId="12441"/>
    <cellStyle name="쉼표 [0] 7 2 6" xfId="11672"/>
    <cellStyle name="쉼표 [0] 7 3" xfId="3508"/>
    <cellStyle name="쉼표 [0] 7 3 2" xfId="7347"/>
    <cellStyle name="쉼표 [0] 7 3 2 2" xfId="12608"/>
    <cellStyle name="쉼표 [0] 7 3 3" xfId="10460"/>
    <cellStyle name="쉼표 [0] 7 3 3 2" xfId="12941"/>
    <cellStyle name="쉼표 [0] 7 3 4" xfId="11760"/>
    <cellStyle name="쉼표 [0] 7 4" xfId="3509"/>
    <cellStyle name="쉼표 [0] 7 4 2" xfId="7114"/>
    <cellStyle name="쉼표 [0] 7 4 2 2" xfId="8865"/>
    <cellStyle name="쉼표 [0] 7 4 2 2 2" xfId="12696"/>
    <cellStyle name="쉼표 [0] 7 4 3" xfId="7115"/>
    <cellStyle name="쉼표 [0] 7 4 3 2" xfId="8866"/>
    <cellStyle name="쉼표 [0] 7 4 3 3" xfId="12579"/>
    <cellStyle name="쉼표 [0] 7 5" xfId="3507"/>
    <cellStyle name="쉼표 [0] 7 5 2" xfId="8867"/>
    <cellStyle name="쉼표 [0] 7 5 2 2" xfId="12697"/>
    <cellStyle name="쉼표 [0] 7 5 3" xfId="10056"/>
    <cellStyle name="쉼표 [0] 7 5 3 2" xfId="12791"/>
    <cellStyle name="쉼표 [0] 7 6" xfId="8868"/>
    <cellStyle name="쉼표 [0] 7 6 2" xfId="10461"/>
    <cellStyle name="쉼표 [0] 7 6 2 2" xfId="12942"/>
    <cellStyle name="쉼표 [0] 7 7" xfId="5056"/>
    <cellStyle name="쉼표 [0] 7 7 2" xfId="12440"/>
    <cellStyle name="쉼표 [0] 7 8" xfId="11671"/>
    <cellStyle name="쉼표 [0] 7_012_보건및사회보장" xfId="3510"/>
    <cellStyle name="쉼표 [0] 70" xfId="8803"/>
    <cellStyle name="쉼표 [0] 70 2" xfId="11572"/>
    <cellStyle name="쉼표 [0] 70 2 2" xfId="13888"/>
    <cellStyle name="쉼표 [0] 70 3" xfId="12649"/>
    <cellStyle name="쉼표 [0] 71" xfId="8804"/>
    <cellStyle name="쉼표 [0] 71 2" xfId="11573"/>
    <cellStyle name="쉼표 [0] 71 2 2" xfId="13889"/>
    <cellStyle name="쉼표 [0] 71 3" xfId="12650"/>
    <cellStyle name="쉼표 [0] 72" xfId="8805"/>
    <cellStyle name="쉼표 [0] 72 2" xfId="11574"/>
    <cellStyle name="쉼표 [0] 72 2 2" xfId="13890"/>
    <cellStyle name="쉼표 [0] 72 3" xfId="12651"/>
    <cellStyle name="쉼표 [0] 73" xfId="9138"/>
    <cellStyle name="쉼표 [0] 75" xfId="3511"/>
    <cellStyle name="쉼표 [0] 75 2" xfId="10462"/>
    <cellStyle name="쉼표 [0] 75 2 2" xfId="10463"/>
    <cellStyle name="쉼표 [0] 75 2 2 2" xfId="12944"/>
    <cellStyle name="쉼표 [0] 75 2 3" xfId="10464"/>
    <cellStyle name="쉼표 [0] 75 2 3 2" xfId="12945"/>
    <cellStyle name="쉼표 [0] 75 2 4" xfId="12943"/>
    <cellStyle name="쉼표 [0] 75 3" xfId="10465"/>
    <cellStyle name="쉼표 [0] 75 3 2" xfId="10466"/>
    <cellStyle name="쉼표 [0] 75 3 2 2" xfId="12947"/>
    <cellStyle name="쉼표 [0] 75 3 3" xfId="12946"/>
    <cellStyle name="쉼표 [0] 75 4" xfId="10467"/>
    <cellStyle name="쉼표 [0] 75 4 2" xfId="12948"/>
    <cellStyle name="쉼표 [0] 75 5" xfId="10468"/>
    <cellStyle name="쉼표 [0] 75 5 2" xfId="12949"/>
    <cellStyle name="쉼표 [0] 75 6" xfId="11761"/>
    <cellStyle name="쉼표 [0] 76" xfId="3512"/>
    <cellStyle name="쉼표 [0] 76 2" xfId="10469"/>
    <cellStyle name="쉼표 [0] 76 2 2" xfId="10470"/>
    <cellStyle name="쉼표 [0] 76 2 2 2" xfId="12951"/>
    <cellStyle name="쉼표 [0] 76 2 3" xfId="10471"/>
    <cellStyle name="쉼표 [0] 76 2 3 2" xfId="12952"/>
    <cellStyle name="쉼표 [0] 76 2 4" xfId="12950"/>
    <cellStyle name="쉼표 [0] 76 3" xfId="10472"/>
    <cellStyle name="쉼표 [0] 76 3 2" xfId="10473"/>
    <cellStyle name="쉼표 [0] 76 3 2 2" xfId="12954"/>
    <cellStyle name="쉼표 [0] 76 3 3" xfId="12953"/>
    <cellStyle name="쉼표 [0] 76 4" xfId="10474"/>
    <cellStyle name="쉼표 [0] 76 4 2" xfId="12955"/>
    <cellStyle name="쉼표 [0] 76 5" xfId="10475"/>
    <cellStyle name="쉼표 [0] 76 5 2" xfId="12956"/>
    <cellStyle name="쉼표 [0] 76 6" xfId="11762"/>
    <cellStyle name="쉼표 [0] 77" xfId="10476"/>
    <cellStyle name="쉼표 [0] 77 2" xfId="10477"/>
    <cellStyle name="쉼표 [0] 77 2 2" xfId="12958"/>
    <cellStyle name="쉼표 [0] 77 3" xfId="12957"/>
    <cellStyle name="쉼표 [0] 78" xfId="3513"/>
    <cellStyle name="쉼표 [0] 78 2" xfId="10478"/>
    <cellStyle name="쉼표 [0] 78 2 2" xfId="10479"/>
    <cellStyle name="쉼표 [0] 78 2 2 2" xfId="12960"/>
    <cellStyle name="쉼표 [0] 78 2 3" xfId="10480"/>
    <cellStyle name="쉼표 [0] 78 2 3 2" xfId="12961"/>
    <cellStyle name="쉼표 [0] 78 2 4" xfId="12959"/>
    <cellStyle name="쉼표 [0] 78 3" xfId="10481"/>
    <cellStyle name="쉼표 [0] 78 3 2" xfId="10482"/>
    <cellStyle name="쉼표 [0] 78 3 2 2" xfId="12963"/>
    <cellStyle name="쉼표 [0] 78 3 3" xfId="12962"/>
    <cellStyle name="쉼표 [0] 78 4" xfId="10483"/>
    <cellStyle name="쉼표 [0] 78 4 2" xfId="12964"/>
    <cellStyle name="쉼표 [0] 78 5" xfId="10484"/>
    <cellStyle name="쉼표 [0] 78 5 2" xfId="12965"/>
    <cellStyle name="쉼표 [0] 78 6" xfId="11763"/>
    <cellStyle name="쉼표 [0] 79" xfId="3514"/>
    <cellStyle name="쉼표 [0] 79 2" xfId="10485"/>
    <cellStyle name="쉼표 [0] 79 2 2" xfId="10486"/>
    <cellStyle name="쉼표 [0] 79 2 2 2" xfId="12967"/>
    <cellStyle name="쉼표 [0] 79 2 3" xfId="10487"/>
    <cellStyle name="쉼표 [0] 79 2 3 2" xfId="12968"/>
    <cellStyle name="쉼표 [0] 79 2 4" xfId="12966"/>
    <cellStyle name="쉼표 [0] 79 3" xfId="10488"/>
    <cellStyle name="쉼표 [0] 79 3 2" xfId="12969"/>
    <cellStyle name="쉼표 [0] 79 4" xfId="10489"/>
    <cellStyle name="쉼표 [0] 79 4 2" xfId="12970"/>
    <cellStyle name="쉼표 [0] 79 5" xfId="11764"/>
    <cellStyle name="쉼표 [0] 8" xfId="3515"/>
    <cellStyle name="쉼표 [0] 8 2" xfId="3516"/>
    <cellStyle name="쉼표 [0] 8 2 2" xfId="7348"/>
    <cellStyle name="쉼표 [0] 8 2 2 2" xfId="12609"/>
    <cellStyle name="쉼표 [0] 8 2 3" xfId="11765"/>
    <cellStyle name="쉼표 [0] 8 3" xfId="3517"/>
    <cellStyle name="쉼표 [0] 8 3 2" xfId="7116"/>
    <cellStyle name="쉼표 [0] 8 3 2 2" xfId="8871"/>
    <cellStyle name="쉼표 [0] 8 3 2 2 2" xfId="12700"/>
    <cellStyle name="쉼표 [0] 8 3 2 3" xfId="10057"/>
    <cellStyle name="쉼표 [0] 8 3 3" xfId="8872"/>
    <cellStyle name="쉼표 [0] 8 3 4" xfId="8870"/>
    <cellStyle name="쉼표 [0] 8 3 4 2" xfId="12699"/>
    <cellStyle name="쉼표 [0] 8 4" xfId="7349"/>
    <cellStyle name="쉼표 [0] 8 4 2" xfId="12610"/>
    <cellStyle name="쉼표 [0] 8 5" xfId="8869"/>
    <cellStyle name="쉼표 [0] 8 5 2" xfId="12698"/>
    <cellStyle name="쉼표 [0] 8_010_주택건설" xfId="3518"/>
    <cellStyle name="쉼표 [0] 80" xfId="3519"/>
    <cellStyle name="쉼표 [0] 80 2" xfId="10490"/>
    <cellStyle name="쉼표 [0] 80 2 2" xfId="10491"/>
    <cellStyle name="쉼표 [0] 80 2 2 2" xfId="12972"/>
    <cellStyle name="쉼표 [0] 80 2 3" xfId="10492"/>
    <cellStyle name="쉼표 [0] 80 2 3 2" xfId="12973"/>
    <cellStyle name="쉼표 [0] 80 2 4" xfId="12971"/>
    <cellStyle name="쉼표 [0] 80 3" xfId="10493"/>
    <cellStyle name="쉼표 [0] 80 3 2" xfId="12974"/>
    <cellStyle name="쉼표 [0] 80 4" xfId="10494"/>
    <cellStyle name="쉼표 [0] 80 4 2" xfId="12975"/>
    <cellStyle name="쉼표 [0] 80 5" xfId="11766"/>
    <cellStyle name="쉼표 [0] 81" xfId="3520"/>
    <cellStyle name="쉼표 [0] 81 2" xfId="10495"/>
    <cellStyle name="쉼표 [0] 81 2 2" xfId="10496"/>
    <cellStyle name="쉼표 [0] 81 2 2 2" xfId="12977"/>
    <cellStyle name="쉼표 [0] 81 2 3" xfId="10497"/>
    <cellStyle name="쉼표 [0] 81 2 3 2" xfId="12978"/>
    <cellStyle name="쉼표 [0] 81 2 4" xfId="12976"/>
    <cellStyle name="쉼표 [0] 81 3" xfId="10498"/>
    <cellStyle name="쉼표 [0] 81 3 2" xfId="12979"/>
    <cellStyle name="쉼표 [0] 81 4" xfId="10499"/>
    <cellStyle name="쉼표 [0] 81 4 2" xfId="12980"/>
    <cellStyle name="쉼표 [0] 81 5" xfId="11767"/>
    <cellStyle name="쉼표 [0] 82" xfId="3521"/>
    <cellStyle name="쉼표 [0] 82 2" xfId="10500"/>
    <cellStyle name="쉼표 [0] 82 2 2" xfId="10501"/>
    <cellStyle name="쉼표 [0] 82 2 2 2" xfId="12982"/>
    <cellStyle name="쉼표 [0] 82 2 3" xfId="10502"/>
    <cellStyle name="쉼표 [0] 82 2 3 2" xfId="12983"/>
    <cellStyle name="쉼표 [0] 82 2 4" xfId="12981"/>
    <cellStyle name="쉼표 [0] 82 3" xfId="10503"/>
    <cellStyle name="쉼표 [0] 82 3 2" xfId="12984"/>
    <cellStyle name="쉼표 [0] 82 4" xfId="10504"/>
    <cellStyle name="쉼표 [0] 82 4 2" xfId="12985"/>
    <cellStyle name="쉼표 [0] 82 5" xfId="11768"/>
    <cellStyle name="쉼표 [0] 84" xfId="3522"/>
    <cellStyle name="쉼표 [0] 84 2" xfId="11769"/>
    <cellStyle name="쉼표 [0] 85" xfId="3523"/>
    <cellStyle name="쉼표 [0] 85 2" xfId="10505"/>
    <cellStyle name="쉼표 [0] 85 2 2" xfId="10506"/>
    <cellStyle name="쉼표 [0] 85 2 2 2" xfId="12987"/>
    <cellStyle name="쉼표 [0] 85 2 3" xfId="10507"/>
    <cellStyle name="쉼표 [0] 85 2 3 2" xfId="12988"/>
    <cellStyle name="쉼표 [0] 85 2 4" xfId="12986"/>
    <cellStyle name="쉼표 [0] 85 3" xfId="10508"/>
    <cellStyle name="쉼표 [0] 85 3 2" xfId="12989"/>
    <cellStyle name="쉼표 [0] 85 4" xfId="10509"/>
    <cellStyle name="쉼표 [0] 85 4 2" xfId="12990"/>
    <cellStyle name="쉼표 [0] 85 5" xfId="11770"/>
    <cellStyle name="쉼표 [0] 9" xfId="3524"/>
    <cellStyle name="쉼표 [0] 9 2" xfId="3525"/>
    <cellStyle name="쉼표 [0] 9 2 2" xfId="3526"/>
    <cellStyle name="쉼표 [0] 9 2 2 2" xfId="8875"/>
    <cellStyle name="쉼표 [0] 9 2 2 2 2" xfId="10510"/>
    <cellStyle name="쉼표 [0] 9 2 2 2 2 2" xfId="12991"/>
    <cellStyle name="쉼표 [0] 9 2 2 2 3" xfId="12702"/>
    <cellStyle name="쉼표 [0] 9 2 2 3" xfId="8876"/>
    <cellStyle name="쉼표 [0] 9 2 2 3 2" xfId="10511"/>
    <cellStyle name="쉼표 [0] 9 2 2 3 2 2" xfId="12992"/>
    <cellStyle name="쉼표 [0] 9 2 2 4" xfId="8874"/>
    <cellStyle name="쉼표 [0] 9 2 2 4 2" xfId="12701"/>
    <cellStyle name="쉼표 [0] 9 2 2 5" xfId="11772"/>
    <cellStyle name="쉼표 [0] 9 2 3" xfId="10512"/>
    <cellStyle name="쉼표 [0] 9 2 3 2" xfId="12993"/>
    <cellStyle name="쉼표 [0] 9 2 4" xfId="10513"/>
    <cellStyle name="쉼표 [0] 9 2 4 2" xfId="12994"/>
    <cellStyle name="쉼표 [0] 9 2 5" xfId="11771"/>
    <cellStyle name="쉼표 [0] 9 3" xfId="3527"/>
    <cellStyle name="쉼표 [0] 9 3 2" xfId="7350"/>
    <cellStyle name="쉼표 [0] 9 3 2 2" xfId="10514"/>
    <cellStyle name="쉼표 [0] 9 3 2 2 2" xfId="12995"/>
    <cellStyle name="쉼표 [0] 9 3 2 3" xfId="10515"/>
    <cellStyle name="쉼표 [0] 9 3 2 3 2" xfId="12996"/>
    <cellStyle name="쉼표 [0] 9 3 2 4" xfId="12611"/>
    <cellStyle name="쉼표 [0] 9 3 3" xfId="8877"/>
    <cellStyle name="쉼표 [0] 9 3 3 2" xfId="12703"/>
    <cellStyle name="쉼표 [0] 9 3 4" xfId="10516"/>
    <cellStyle name="쉼표 [0] 9 3 4 2" xfId="12997"/>
    <cellStyle name="쉼표 [0] 9 3 5" xfId="11773"/>
    <cellStyle name="쉼표 [0] 9 4" xfId="3528"/>
    <cellStyle name="쉼표 [0] 9 4 2" xfId="7117"/>
    <cellStyle name="쉼표 [0] 9 4 2 2" xfId="8879"/>
    <cellStyle name="쉼표 [0] 9 4 2 2 2" xfId="10517"/>
    <cellStyle name="쉼표 [0] 9 4 2 2 2 2" xfId="12998"/>
    <cellStyle name="쉼표 [0] 9 4 2 2 3" xfId="12705"/>
    <cellStyle name="쉼표 [0] 9 4 2 3" xfId="10518"/>
    <cellStyle name="쉼표 [0] 9 4 2 3 2" xfId="12999"/>
    <cellStyle name="쉼표 [0] 9 4 2 4" xfId="12580"/>
    <cellStyle name="쉼표 [0] 9 4 3" xfId="8880"/>
    <cellStyle name="쉼표 [0] 9 4 4" xfId="8878"/>
    <cellStyle name="쉼표 [0] 9 4 4 2" xfId="10519"/>
    <cellStyle name="쉼표 [0] 9 4 4 2 2" xfId="13000"/>
    <cellStyle name="쉼표 [0] 9 4 4 3" xfId="12704"/>
    <cellStyle name="쉼표 [0] 9 5" xfId="8784"/>
    <cellStyle name="쉼표 [0] 9 5 2" xfId="10520"/>
    <cellStyle name="쉼표 [0] 9 5 2 2" xfId="13001"/>
    <cellStyle name="쉼표 [0] 9 5 3" xfId="10521"/>
    <cellStyle name="쉼표 [0] 9 5 3 2" xfId="13002"/>
    <cellStyle name="쉼표 [0] 9 6" xfId="8873"/>
    <cellStyle name="쉼표 [0] 9 6 2" xfId="10523"/>
    <cellStyle name="쉼표 [0] 9 6 2 2" xfId="13004"/>
    <cellStyle name="쉼표 [0] 9 6 3" xfId="10524"/>
    <cellStyle name="쉼표 [0] 9 6 3 2" xfId="13005"/>
    <cellStyle name="쉼표 [0] 9 6 4" xfId="10522"/>
    <cellStyle name="쉼표 [0] 9 6 4 2" xfId="13003"/>
    <cellStyle name="쉼표 [0] 9 7" xfId="10525"/>
    <cellStyle name="쉼표 [0] 9 7 2" xfId="10526"/>
    <cellStyle name="쉼표 [0] 9 7 2 2" xfId="13007"/>
    <cellStyle name="쉼표 [0] 9 7 3" xfId="13006"/>
    <cellStyle name="쉼표 [0] 9 8" xfId="10527"/>
    <cellStyle name="쉼표 [0] 9 8 2" xfId="13008"/>
    <cellStyle name="쉼표 [0] 9 9" xfId="10528"/>
    <cellStyle name="쉼표 [0] 9 9 2" xfId="13009"/>
    <cellStyle name="쉼표 [0] 9_010_주택건설" xfId="3529"/>
    <cellStyle name="쉼표 [0]_14 교육문화" xfId="292"/>
    <cellStyle name="쉼표 [0]_14(09년)(2). 교육문화" xfId="293"/>
    <cellStyle name="쉼표 [0]_19.예술단" xfId="294"/>
    <cellStyle name="스타일 1" xfId="295"/>
    <cellStyle name="스타일 1 2" xfId="3530"/>
    <cellStyle name="스타일 1 2 2" xfId="3531"/>
    <cellStyle name="스타일 1 2 2 2" xfId="8881"/>
    <cellStyle name="스타일 1 2 3" xfId="3532"/>
    <cellStyle name="스타일 1 2 4" xfId="6174"/>
    <cellStyle name="스타일 1 3" xfId="3533"/>
    <cellStyle name="안건회계법인" xfId="8882"/>
    <cellStyle name="연결된 셀" xfId="296" builtinId="24" customBuiltin="1"/>
    <cellStyle name="연결된 셀 2" xfId="297"/>
    <cellStyle name="연결된 셀 2 2" xfId="3534"/>
    <cellStyle name="연결된 셀 2 2 2" xfId="3535"/>
    <cellStyle name="연결된 셀 2 2 2 2" xfId="3536"/>
    <cellStyle name="연결된 셀 2 2 2 2 2" xfId="8839"/>
    <cellStyle name="연결된 셀 2 2 2 3" xfId="3537"/>
    <cellStyle name="연결된 셀 2 2 2 4" xfId="7118"/>
    <cellStyle name="연결된 셀 2 2 3" xfId="3538"/>
    <cellStyle name="연결된 셀 2 2 4" xfId="6182"/>
    <cellStyle name="연결된 셀 2 2 5" xfId="6477"/>
    <cellStyle name="연결된 셀 2 3" xfId="3539"/>
    <cellStyle name="연결된 셀 2 3 2" xfId="7119"/>
    <cellStyle name="연결된 셀 2 3 3" xfId="10058"/>
    <cellStyle name="연결된 셀 2 4" xfId="8883"/>
    <cellStyle name="연결된 셀 3" xfId="298"/>
    <cellStyle name="연결된 셀 3 2" xfId="3541"/>
    <cellStyle name="연결된 셀 3 2 2" xfId="3542"/>
    <cellStyle name="연결된 셀 3 2 3" xfId="6187"/>
    <cellStyle name="연결된 셀 3 3" xfId="3543"/>
    <cellStyle name="연결된 셀 3 3 2" xfId="8884"/>
    <cellStyle name="연결된 셀 3 4" xfId="3540"/>
    <cellStyle name="연결된 셀 3 4 2" xfId="8885"/>
    <cellStyle name="연결된 셀 3 5" xfId="8886"/>
    <cellStyle name="연결된 셀 3 6" xfId="6476"/>
    <cellStyle name="연결된 셀 3_012_보건및사회보장" xfId="3544"/>
    <cellStyle name="연결된 셀 4" xfId="3545"/>
    <cellStyle name="연결된 셀 4 2" xfId="3546"/>
    <cellStyle name="연결된 셀 4 2 2" xfId="8887"/>
    <cellStyle name="연결된 셀 4 3" xfId="6192"/>
    <cellStyle name="연결된 셀 4 3 2" xfId="8888"/>
    <cellStyle name="연결된 셀 4 4" xfId="8889"/>
    <cellStyle name="연결된 셀 4 5" xfId="6475"/>
    <cellStyle name="연결된 셀 5" xfId="3547"/>
    <cellStyle name="연결된 셀 5 2" xfId="3548"/>
    <cellStyle name="연결된 셀 5 3" xfId="3549"/>
    <cellStyle name="연결된 셀 5 4" xfId="6196"/>
    <cellStyle name="연결된 셀 5 5" xfId="6193"/>
    <cellStyle name="연결된 셀 5 6" xfId="6474"/>
    <cellStyle name="연결된 셀 6" xfId="7120"/>
    <cellStyle name="연결된 셀 6 2" xfId="6473"/>
    <cellStyle name="연결된 셀 7" xfId="7121"/>
    <cellStyle name="연결된 셀 7 2" xfId="6472"/>
    <cellStyle name="연결된 셀 8" xfId="7122"/>
    <cellStyle name="요약" xfId="299" builtinId="25" customBuiltin="1"/>
    <cellStyle name="요약 2" xfId="300"/>
    <cellStyle name="요약 2 2" xfId="301"/>
    <cellStyle name="요약 2 2 2" xfId="3552"/>
    <cellStyle name="요약 2 2 2 2" xfId="10529"/>
    <cellStyle name="요약 2 2 2 2 2" xfId="10530"/>
    <cellStyle name="요약 2 2 2 3" xfId="10531"/>
    <cellStyle name="요약 2 2 3" xfId="3553"/>
    <cellStyle name="요약 2 2 3 2" xfId="10532"/>
    <cellStyle name="요약 2 2 4" xfId="8890"/>
    <cellStyle name="요약 2 2 4 2" xfId="10534"/>
    <cellStyle name="요약 2 2 4 3" xfId="10533"/>
    <cellStyle name="요약 2 2 5" xfId="6470"/>
    <cellStyle name="요약 2 2 5 2" xfId="10535"/>
    <cellStyle name="요약 2 2 6" xfId="10536"/>
    <cellStyle name="요약 2 2 7" xfId="10537"/>
    <cellStyle name="요약 2 3" xfId="302"/>
    <cellStyle name="요약 2 3 2" xfId="10538"/>
    <cellStyle name="요약 2 3 2 2" xfId="10539"/>
    <cellStyle name="요약 2 3 3" xfId="10540"/>
    <cellStyle name="요약 2 3 4" xfId="10541"/>
    <cellStyle name="요약 2 3 5" xfId="10542"/>
    <cellStyle name="요약 2 4" xfId="3554"/>
    <cellStyle name="요약 2 4 2" xfId="3555"/>
    <cellStyle name="요약 2 4 3" xfId="3556"/>
    <cellStyle name="요약 2 5" xfId="3557"/>
    <cellStyle name="요약 2 5 2" xfId="8891"/>
    <cellStyle name="요약 2 5 2 2" xfId="10059"/>
    <cellStyle name="요약 2 6" xfId="8892"/>
    <cellStyle name="요약 2 7" xfId="10543"/>
    <cellStyle name="요약 2 8" xfId="10544"/>
    <cellStyle name="요약 3" xfId="303"/>
    <cellStyle name="요약 3 2" xfId="3559"/>
    <cellStyle name="요약 3 2 2" xfId="3560"/>
    <cellStyle name="요약 3 2 3" xfId="6209"/>
    <cellStyle name="요약 3 3" xfId="3561"/>
    <cellStyle name="요약 3 3 2" xfId="8893"/>
    <cellStyle name="요약 3 3 3" xfId="10545"/>
    <cellStyle name="요약 3 4" xfId="3558"/>
    <cellStyle name="요약 3 4 2" xfId="8894"/>
    <cellStyle name="요약 3 4 3" xfId="10546"/>
    <cellStyle name="요약 3 5" xfId="8895"/>
    <cellStyle name="요약 3 5 2" xfId="10547"/>
    <cellStyle name="요약 3 6" xfId="6469"/>
    <cellStyle name="요약 3_012_보건및사회보장" xfId="3562"/>
    <cellStyle name="요약 4" xfId="3563"/>
    <cellStyle name="요약 4 2" xfId="3564"/>
    <cellStyle name="요약 4 2 2" xfId="8896"/>
    <cellStyle name="요약 4 3" xfId="6214"/>
    <cellStyle name="요약 4 3 2" xfId="8897"/>
    <cellStyle name="요약 4 4" xfId="8898"/>
    <cellStyle name="요약 4 5" xfId="6468"/>
    <cellStyle name="요약 5" xfId="3565"/>
    <cellStyle name="요약 5 2" xfId="3566"/>
    <cellStyle name="요약 5 3" xfId="3567"/>
    <cellStyle name="요약 5 4" xfId="6218"/>
    <cellStyle name="요약 5 5" xfId="6215"/>
    <cellStyle name="요약 5 6" xfId="6467"/>
    <cellStyle name="요약 6" xfId="7123"/>
    <cellStyle name="요약 6 2" xfId="6466"/>
    <cellStyle name="요약 7" xfId="7124"/>
    <cellStyle name="요약 7 2" xfId="4691"/>
    <cellStyle name="요약 8" xfId="7125"/>
    <cellStyle name="유1" xfId="10548"/>
    <cellStyle name="일정_K200창정비 (2)" xfId="8899"/>
    <cellStyle name="입력" xfId="304" builtinId="20" customBuiltin="1"/>
    <cellStyle name="입력 2" xfId="305"/>
    <cellStyle name="입력 2 10" xfId="10549"/>
    <cellStyle name="입력 2 2" xfId="306"/>
    <cellStyle name="입력 2 2 2" xfId="3569"/>
    <cellStyle name="입력 2 2 2 2" xfId="3570"/>
    <cellStyle name="입력 2 2 2 2 2" xfId="8900"/>
    <cellStyle name="입력 2 2 2 2 2 2" xfId="10551"/>
    <cellStyle name="입력 2 2 2 2 2 3" xfId="10550"/>
    <cellStyle name="입력 2 2 2 2 3" xfId="10552"/>
    <cellStyle name="입력 2 2 2 3" xfId="3571"/>
    <cellStyle name="입력 2 2 2 3 2" xfId="8901"/>
    <cellStyle name="입력 2 2 2 3 2 2" xfId="10553"/>
    <cellStyle name="입력 2 2 2 4" xfId="6224"/>
    <cellStyle name="입력 2 2 2 4 2" xfId="10554"/>
    <cellStyle name="입력 2 2 2 5" xfId="10555"/>
    <cellStyle name="입력 2 2 3" xfId="3572"/>
    <cellStyle name="입력 2 2 3 2" xfId="3573"/>
    <cellStyle name="입력 2 2 3 2 2" xfId="10556"/>
    <cellStyle name="입력 2 2 3 3" xfId="7126"/>
    <cellStyle name="입력 2 2 3 3 2" xfId="10557"/>
    <cellStyle name="입력 2 2 4" xfId="3574"/>
    <cellStyle name="입력 2 2 4 2" xfId="10558"/>
    <cellStyle name="입력 2 2 5" xfId="8902"/>
    <cellStyle name="입력 2 2 5 2" xfId="10560"/>
    <cellStyle name="입력 2 2 5 3" xfId="10559"/>
    <cellStyle name="입력 2 2 6" xfId="6465"/>
    <cellStyle name="입력 2 2 6 2" xfId="10562"/>
    <cellStyle name="입력 2 2 6 3" xfId="10561"/>
    <cellStyle name="입력 2 2 7" xfId="10563"/>
    <cellStyle name="입력 2 2 8" xfId="10564"/>
    <cellStyle name="입력 2 3" xfId="307"/>
    <cellStyle name="입력 2 3 2" xfId="3575"/>
    <cellStyle name="입력 2 3 2 2" xfId="3576"/>
    <cellStyle name="입력 2 3 2 2 2" xfId="10565"/>
    <cellStyle name="입력 2 3 2 3" xfId="10566"/>
    <cellStyle name="입력 2 3 3" xfId="3577"/>
    <cellStyle name="입력 2 3 3 2" xfId="10567"/>
    <cellStyle name="입력 2 3 4" xfId="10568"/>
    <cellStyle name="입력 2 3 4 2" xfId="10569"/>
    <cellStyle name="입력 2 3 5" xfId="10570"/>
    <cellStyle name="입력 2 3 5 2" xfId="10571"/>
    <cellStyle name="입력 2 3 6" xfId="10572"/>
    <cellStyle name="입력 2 3 7" xfId="10573"/>
    <cellStyle name="입력 2 4" xfId="3578"/>
    <cellStyle name="입력 2 4 2" xfId="3579"/>
    <cellStyle name="입력 2 4 2 2" xfId="10574"/>
    <cellStyle name="입력 2 4 3" xfId="3580"/>
    <cellStyle name="입력 2 4 4" xfId="10060"/>
    <cellStyle name="입력 2 4 5" xfId="5061"/>
    <cellStyle name="입력 2 5" xfId="3581"/>
    <cellStyle name="입력 2 5 2" xfId="8903"/>
    <cellStyle name="입력 2 5 2 2" xfId="10061"/>
    <cellStyle name="입력 2 6" xfId="3582"/>
    <cellStyle name="입력 2 6 2" xfId="10575"/>
    <cellStyle name="입력 2 7" xfId="10576"/>
    <cellStyle name="입력 2 7 2" xfId="10577"/>
    <cellStyle name="입력 2 7 2 2" xfId="10578"/>
    <cellStyle name="입력 2 7 3" xfId="10579"/>
    <cellStyle name="입력 2 8" xfId="10580"/>
    <cellStyle name="입력 2 8 2" xfId="10581"/>
    <cellStyle name="입력 2 9" xfId="10582"/>
    <cellStyle name="입력 3" xfId="308"/>
    <cellStyle name="입력 3 2" xfId="3584"/>
    <cellStyle name="입력 3 2 2" xfId="3585"/>
    <cellStyle name="입력 3 2 2 2" xfId="10583"/>
    <cellStyle name="입력 3 2 3" xfId="3586"/>
    <cellStyle name="입력 3 2 4" xfId="6241"/>
    <cellStyle name="입력 3 2 4 2" xfId="10062"/>
    <cellStyle name="입력 3 2 5" xfId="5062"/>
    <cellStyle name="입력 3 3" xfId="3587"/>
    <cellStyle name="입력 3 3 2" xfId="8904"/>
    <cellStyle name="입력 3 3 2 2" xfId="10584"/>
    <cellStyle name="입력 3 3 3" xfId="10585"/>
    <cellStyle name="입력 3 4" xfId="3588"/>
    <cellStyle name="입력 3 4 2" xfId="8905"/>
    <cellStyle name="입력 3 4 2 2" xfId="10586"/>
    <cellStyle name="입력 3 5" xfId="3583"/>
    <cellStyle name="입력 3 5 2" xfId="10587"/>
    <cellStyle name="입력 3 6" xfId="6464"/>
    <cellStyle name="입력 3_012_보건및사회보장" xfId="3589"/>
    <cellStyle name="입력 4" xfId="3590"/>
    <cellStyle name="입력 4 2" xfId="3591"/>
    <cellStyle name="입력 4 2 2" xfId="8906"/>
    <cellStyle name="입력 4 3" xfId="3592"/>
    <cellStyle name="입력 4 3 2" xfId="8907"/>
    <cellStyle name="입력 4 4" xfId="6248"/>
    <cellStyle name="입력 4 4 2" xfId="10063"/>
    <cellStyle name="입력 4 5" xfId="6463"/>
    <cellStyle name="입력 4 6" xfId="5063"/>
    <cellStyle name="입력 5" xfId="3593"/>
    <cellStyle name="입력 5 2" xfId="3594"/>
    <cellStyle name="입력 5 2 2" xfId="10588"/>
    <cellStyle name="입력 5 3" xfId="3595"/>
    <cellStyle name="입력 5 4" xfId="6252"/>
    <cellStyle name="입력 5 5" xfId="6249"/>
    <cellStyle name="입력 5 6" xfId="6462"/>
    <cellStyle name="입력 6" xfId="7127"/>
    <cellStyle name="입력 6 2" xfId="6461"/>
    <cellStyle name="입력 6 2 2" xfId="10589"/>
    <cellStyle name="입력 7" xfId="7128"/>
    <cellStyle name="입력 7 2" xfId="6460"/>
    <cellStyle name="입력 8" xfId="7129"/>
    <cellStyle name="자리수" xfId="309"/>
    <cellStyle name="자리수 2" xfId="3596"/>
    <cellStyle name="자리수 2 2" xfId="8908"/>
    <cellStyle name="자리수0" xfId="310"/>
    <cellStyle name="자리수0 2" xfId="311"/>
    <cellStyle name="자리수0 2 2" xfId="3597"/>
    <cellStyle name="자리수0 2 3" xfId="8910"/>
    <cellStyle name="자리수0 2 4" xfId="8911"/>
    <cellStyle name="자리수0 2 5" xfId="8909"/>
    <cellStyle name="자리수0 3" xfId="10590"/>
    <cellStyle name="작은제목" xfId="312"/>
    <cellStyle name="작은제목 2" xfId="3598"/>
    <cellStyle name="작은제목 3" xfId="3599"/>
    <cellStyle name="작은제목 3 2" xfId="10064"/>
    <cellStyle name="제목" xfId="313" builtinId="15" customBuiltin="1"/>
    <cellStyle name="제목 1" xfId="314" builtinId="16" customBuiltin="1"/>
    <cellStyle name="제목 1 2" xfId="315"/>
    <cellStyle name="제목 1 2 2" xfId="3600"/>
    <cellStyle name="제목 1 2 2 2" xfId="3601"/>
    <cellStyle name="제목 1 2 2 2 2" xfId="3602"/>
    <cellStyle name="제목 1 2 2 2 2 2" xfId="8840"/>
    <cellStyle name="제목 1 2 2 2 3" xfId="3603"/>
    <cellStyle name="제목 1 2 2 2 4" xfId="7130"/>
    <cellStyle name="제목 1 2 2 3" xfId="3604"/>
    <cellStyle name="제목 1 2 2 4" xfId="6267"/>
    <cellStyle name="제목 1 2 2 5" xfId="6459"/>
    <cellStyle name="제목 1 2 3" xfId="3605"/>
    <cellStyle name="제목 1 2 3 2" xfId="7131"/>
    <cellStyle name="제목 1 2 3 3" xfId="10065"/>
    <cellStyle name="제목 1 2 4" xfId="8912"/>
    <cellStyle name="제목 1 3" xfId="316"/>
    <cellStyle name="제목 1 3 2" xfId="3607"/>
    <cellStyle name="제목 1 3 3" xfId="3608"/>
    <cellStyle name="제목 1 3 4" xfId="3606"/>
    <cellStyle name="제목 1 3 4 2" xfId="8913"/>
    <cellStyle name="제목 1 3 5" xfId="8914"/>
    <cellStyle name="제목 1 3 6" xfId="6458"/>
    <cellStyle name="제목 1 3_012_보건및사회보장" xfId="3609"/>
    <cellStyle name="제목 1 4" xfId="3610"/>
    <cellStyle name="제목 1 4 2" xfId="6457"/>
    <cellStyle name="제목 1 5" xfId="3611"/>
    <cellStyle name="제목 1 5 2" xfId="3612"/>
    <cellStyle name="제목 1 5 3" xfId="3613"/>
    <cellStyle name="제목 1 5 4" xfId="6277"/>
    <cellStyle name="제목 1 5 5" xfId="6274"/>
    <cellStyle name="제목 1 5 6" xfId="6456"/>
    <cellStyle name="제목 1 6" xfId="7132"/>
    <cellStyle name="제목 1 6 2" xfId="6455"/>
    <cellStyle name="제목 1 7" xfId="7133"/>
    <cellStyle name="제목 1 7 2" xfId="6454"/>
    <cellStyle name="제목 1 8" xfId="7134"/>
    <cellStyle name="제목 10" xfId="3614"/>
    <cellStyle name="제목 11" xfId="3615"/>
    <cellStyle name="제목 12" xfId="3616"/>
    <cellStyle name="제목 13" xfId="3617"/>
    <cellStyle name="제목 14" xfId="3618"/>
    <cellStyle name="제목 15" xfId="3619"/>
    <cellStyle name="제목 16" xfId="3620"/>
    <cellStyle name="제목 17" xfId="3621"/>
    <cellStyle name="제목 18" xfId="3622"/>
    <cellStyle name="제목 19" xfId="3623"/>
    <cellStyle name="제목 2" xfId="317" builtinId="17" customBuiltin="1"/>
    <cellStyle name="제목 2 2" xfId="318"/>
    <cellStyle name="제목 2 2 2" xfId="3624"/>
    <cellStyle name="제목 2 2 2 2" xfId="3625"/>
    <cellStyle name="제목 2 2 2 2 2" xfId="3626"/>
    <cellStyle name="제목 2 2 2 2 2 2" xfId="8841"/>
    <cellStyle name="제목 2 2 2 2 3" xfId="3627"/>
    <cellStyle name="제목 2 2 2 2 4" xfId="7135"/>
    <cellStyle name="제목 2 2 2 3" xfId="3628"/>
    <cellStyle name="제목 2 2 2 4" xfId="6294"/>
    <cellStyle name="제목 2 2 2 5" xfId="6453"/>
    <cellStyle name="제목 2 2 3" xfId="3629"/>
    <cellStyle name="제목 2 2 3 2" xfId="7136"/>
    <cellStyle name="제목 2 2 3 3" xfId="10066"/>
    <cellStyle name="제목 2 2 4" xfId="8915"/>
    <cellStyle name="제목 2 3" xfId="319"/>
    <cellStyle name="제목 2 3 2" xfId="3631"/>
    <cellStyle name="제목 2 3 3" xfId="3632"/>
    <cellStyle name="제목 2 3 4" xfId="3630"/>
    <cellStyle name="제목 2 3 4 2" xfId="8916"/>
    <cellStyle name="제목 2 3 5" xfId="8917"/>
    <cellStyle name="제목 2 3 6" xfId="6452"/>
    <cellStyle name="제목 2 3_012_보건및사회보장" xfId="3633"/>
    <cellStyle name="제목 2 4" xfId="3634"/>
    <cellStyle name="제목 2 4 2" xfId="8918"/>
    <cellStyle name="제목 2 4 3" xfId="8919"/>
    <cellStyle name="제목 2 4 4" xfId="6451"/>
    <cellStyle name="제목 2 5" xfId="3635"/>
    <cellStyle name="제목 2 5 2" xfId="3636"/>
    <cellStyle name="제목 2 5 3" xfId="3637"/>
    <cellStyle name="제목 2 5 4" xfId="6304"/>
    <cellStyle name="제목 2 5 5" xfId="6301"/>
    <cellStyle name="제목 2 5 6" xfId="6450"/>
    <cellStyle name="제목 2 6" xfId="7137"/>
    <cellStyle name="제목 2 6 2" xfId="6449"/>
    <cellStyle name="제목 2 7" xfId="7138"/>
    <cellStyle name="제목 2 7 2" xfId="6448"/>
    <cellStyle name="제목 2 8" xfId="7139"/>
    <cellStyle name="제목 20" xfId="4139"/>
    <cellStyle name="제목 21" xfId="4138"/>
    <cellStyle name="제목 22" xfId="7140"/>
    <cellStyle name="제목 3" xfId="320" builtinId="18" customBuiltin="1"/>
    <cellStyle name="제목 3 2" xfId="321"/>
    <cellStyle name="제목 3 2 2" xfId="3638"/>
    <cellStyle name="제목 3 2 2 2" xfId="3639"/>
    <cellStyle name="제목 3 2 2 2 2" xfId="3640"/>
    <cellStyle name="제목 3 2 2 2 2 2" xfId="8842"/>
    <cellStyle name="제목 3 2 2 2 3" xfId="3641"/>
    <cellStyle name="제목 3 2 2 2 4" xfId="7141"/>
    <cellStyle name="제목 3 2 2 3" xfId="3642"/>
    <cellStyle name="제목 3 2 2 3 2" xfId="10067"/>
    <cellStyle name="제목 3 2 2 4" xfId="6313"/>
    <cellStyle name="제목 3 2 2 5" xfId="6447"/>
    <cellStyle name="제목 3 2 3" xfId="3643"/>
    <cellStyle name="제목 3 2 3 2" xfId="7142"/>
    <cellStyle name="제목 3 2 3 3" xfId="10068"/>
    <cellStyle name="제목 3 2 4" xfId="8920"/>
    <cellStyle name="제목 3 3" xfId="322"/>
    <cellStyle name="제목 3 3 2" xfId="3645"/>
    <cellStyle name="제목 3 3 2 2" xfId="10069"/>
    <cellStyle name="제목 3 3 3" xfId="3646"/>
    <cellStyle name="제목 3 3 3 2" xfId="10070"/>
    <cellStyle name="제목 3 3 4" xfId="3644"/>
    <cellStyle name="제목 3 3 4 2" xfId="8921"/>
    <cellStyle name="제목 3 3 5" xfId="8922"/>
    <cellStyle name="제목 3 3 6" xfId="6445"/>
    <cellStyle name="제목 3 3_012_보건및사회보장" xfId="3647"/>
    <cellStyle name="제목 3 4" xfId="3648"/>
    <cellStyle name="제목 3 4 2" xfId="8923"/>
    <cellStyle name="제목 3 4 2 2" xfId="10071"/>
    <cellStyle name="제목 3 4 3" xfId="8924"/>
    <cellStyle name="제목 3 4 4" xfId="6444"/>
    <cellStyle name="제목 3 5" xfId="3649"/>
    <cellStyle name="제목 3 5 2" xfId="3650"/>
    <cellStyle name="제목 3 5 3" xfId="3651"/>
    <cellStyle name="제목 3 5 4" xfId="6323"/>
    <cellStyle name="제목 3 5 5" xfId="6320"/>
    <cellStyle name="제목 3 5 6" xfId="6443"/>
    <cellStyle name="제목 3 6" xfId="7143"/>
    <cellStyle name="제목 3 6 2" xfId="6442"/>
    <cellStyle name="제목 3 7" xfId="7144"/>
    <cellStyle name="제목 3 7 2" xfId="6441"/>
    <cellStyle name="제목 3 8" xfId="7145"/>
    <cellStyle name="제목 4" xfId="323" builtinId="19" customBuiltin="1"/>
    <cellStyle name="제목 4 2" xfId="324"/>
    <cellStyle name="제목 4 2 2" xfId="3652"/>
    <cellStyle name="제목 4 2 2 2" xfId="3653"/>
    <cellStyle name="제목 4 2 2 2 2" xfId="3654"/>
    <cellStyle name="제목 4 2 2 2 2 2" xfId="8843"/>
    <cellStyle name="제목 4 2 2 2 3" xfId="3655"/>
    <cellStyle name="제목 4 2 2 2 4" xfId="7146"/>
    <cellStyle name="제목 4 2 2 3" xfId="3656"/>
    <cellStyle name="제목 4 2 2 4" xfId="6330"/>
    <cellStyle name="제목 4 2 2 5" xfId="6440"/>
    <cellStyle name="제목 4 2 3" xfId="3657"/>
    <cellStyle name="제목 4 2 3 2" xfId="7147"/>
    <cellStyle name="제목 4 2 3 3" xfId="10072"/>
    <cellStyle name="제목 4 2 4" xfId="8925"/>
    <cellStyle name="제목 4 3" xfId="325"/>
    <cellStyle name="제목 4 3 2" xfId="3659"/>
    <cellStyle name="제목 4 3 3" xfId="3660"/>
    <cellStyle name="제목 4 3 4" xfId="3658"/>
    <cellStyle name="제목 4 3 4 2" xfId="8926"/>
    <cellStyle name="제목 4 3 5" xfId="8927"/>
    <cellStyle name="제목 4 3 6" xfId="6437"/>
    <cellStyle name="제목 4 3_012_보건및사회보장" xfId="3661"/>
    <cellStyle name="제목 4 4" xfId="3662"/>
    <cellStyle name="제목 4 4 2" xfId="8928"/>
    <cellStyle name="제목 4 4 3" xfId="8929"/>
    <cellStyle name="제목 4 4 4" xfId="6436"/>
    <cellStyle name="제목 4 5" xfId="3663"/>
    <cellStyle name="제목 4 5 2" xfId="3664"/>
    <cellStyle name="제목 4 5 3" xfId="3665"/>
    <cellStyle name="제목 4 5 4" xfId="6340"/>
    <cellStyle name="제목 4 5 5" xfId="6337"/>
    <cellStyle name="제목 4 5 6" xfId="6435"/>
    <cellStyle name="제목 4 6" xfId="7148"/>
    <cellStyle name="제목 4 6 2" xfId="6434"/>
    <cellStyle name="제목 4 7" xfId="7149"/>
    <cellStyle name="제목 4 7 2" xfId="6433"/>
    <cellStyle name="제목 4 8" xfId="7150"/>
    <cellStyle name="제목 5" xfId="326"/>
    <cellStyle name="제목 5 2" xfId="3666"/>
    <cellStyle name="제목 5 2 2" xfId="3667"/>
    <cellStyle name="제목 5 2 2 2" xfId="3668"/>
    <cellStyle name="제목 5 2 2 2 2" xfId="8844"/>
    <cellStyle name="제목 5 2 2 3" xfId="3669"/>
    <cellStyle name="제목 5 2 2 4" xfId="7151"/>
    <cellStyle name="제목 5 2 3" xfId="3670"/>
    <cellStyle name="제목 5 2 4" xfId="6347"/>
    <cellStyle name="제목 5 2 5" xfId="6432"/>
    <cellStyle name="제목 5 3" xfId="3671"/>
    <cellStyle name="제목 5 3 2" xfId="7152"/>
    <cellStyle name="제목 5 3 3" xfId="10073"/>
    <cellStyle name="제목 6" xfId="3672"/>
    <cellStyle name="제목 6 2" xfId="8930"/>
    <cellStyle name="제목 6 3" xfId="8931"/>
    <cellStyle name="제목 6 4" xfId="6431"/>
    <cellStyle name="제목 7" xfId="3673"/>
    <cellStyle name="제목 7 2" xfId="6351"/>
    <cellStyle name="제목 7 2 2" xfId="8932"/>
    <cellStyle name="제목 7 3" xfId="6350"/>
    <cellStyle name="제목 7 3 2" xfId="8933"/>
    <cellStyle name="제목 7 4" xfId="6430"/>
    <cellStyle name="제목 8" xfId="3674"/>
    <cellStyle name="제목 8 2" xfId="6429"/>
    <cellStyle name="제목 9" xfId="3675"/>
    <cellStyle name="제목 9 2" xfId="6428"/>
    <cellStyle name="좋음" xfId="327" builtinId="26" customBuiltin="1"/>
    <cellStyle name="좋음 2" xfId="328"/>
    <cellStyle name="좋음 2 2" xfId="3676"/>
    <cellStyle name="좋음 2 2 2" xfId="3677"/>
    <cellStyle name="좋음 2 2 2 2" xfId="3678"/>
    <cellStyle name="좋음 2 2 2 2 2" xfId="7153"/>
    <cellStyle name="좋음 2 2 2 3" xfId="3679"/>
    <cellStyle name="좋음 2 2 2 4" xfId="7154"/>
    <cellStyle name="좋음 2 2 3" xfId="3680"/>
    <cellStyle name="좋음 2 2 4" xfId="6360"/>
    <cellStyle name="좋음 2 2 4 2" xfId="10074"/>
    <cellStyle name="좋음 2 2 5" xfId="6427"/>
    <cellStyle name="좋음 2 3" xfId="3681"/>
    <cellStyle name="좋음 2 3 2" xfId="7155"/>
    <cellStyle name="좋음 2 3 3" xfId="10075"/>
    <cellStyle name="좋음 2 4" xfId="8934"/>
    <cellStyle name="좋음 3" xfId="329"/>
    <cellStyle name="좋음 3 2" xfId="3683"/>
    <cellStyle name="좋음 3 2 2" xfId="3684"/>
    <cellStyle name="좋음 3 2 3" xfId="6365"/>
    <cellStyle name="좋음 3 2 3 2" xfId="10076"/>
    <cellStyle name="좋음 3 2 4" xfId="5064"/>
    <cellStyle name="좋음 3 3" xfId="3685"/>
    <cellStyle name="좋음 3 3 2" xfId="8935"/>
    <cellStyle name="좋음 3 4" xfId="3682"/>
    <cellStyle name="좋음 3 4 2" xfId="8936"/>
    <cellStyle name="좋음 3 5" xfId="8937"/>
    <cellStyle name="좋음 3 6" xfId="6426"/>
    <cellStyle name="좋음 3_012_보건및사회보장" xfId="3686"/>
    <cellStyle name="좋음 4" xfId="3687"/>
    <cellStyle name="좋음 4 2" xfId="3688"/>
    <cellStyle name="좋음 4 2 2" xfId="8938"/>
    <cellStyle name="좋음 4 3" xfId="6370"/>
    <cellStyle name="좋음 4 3 2" xfId="8939"/>
    <cellStyle name="좋음 4 3 3" xfId="10077"/>
    <cellStyle name="좋음 4 4" xfId="8940"/>
    <cellStyle name="좋음 4 5" xfId="6425"/>
    <cellStyle name="좋음 4 6" xfId="5065"/>
    <cellStyle name="좋음 5" xfId="3689"/>
    <cellStyle name="좋음 5 2" xfId="3690"/>
    <cellStyle name="좋음 5 3" xfId="3691"/>
    <cellStyle name="좋음 5 4" xfId="6374"/>
    <cellStyle name="좋음 5 5" xfId="6371"/>
    <cellStyle name="좋음 5 6" xfId="6424"/>
    <cellStyle name="좋음 6" xfId="7156"/>
    <cellStyle name="좋음 6 2" xfId="6423"/>
    <cellStyle name="좋음 7" xfId="7157"/>
    <cellStyle name="좋음 7 2" xfId="6422"/>
    <cellStyle name="좋음 8" xfId="7158"/>
    <cellStyle name="지정되지 않음" xfId="8941"/>
    <cellStyle name="출력" xfId="330" builtinId="21" customBuiltin="1"/>
    <cellStyle name="출력 2" xfId="331"/>
    <cellStyle name="출력 2 2" xfId="332"/>
    <cellStyle name="출력 2 2 2" xfId="3692"/>
    <cellStyle name="출력 2 2 2 2" xfId="3693"/>
    <cellStyle name="출력 2 2 2 2 2" xfId="8942"/>
    <cellStyle name="출력 2 2 2 2 2 2" xfId="10591"/>
    <cellStyle name="출력 2 2 2 3" xfId="6379"/>
    <cellStyle name="출력 2 2 2 3 2" xfId="8943"/>
    <cellStyle name="출력 2 2 2 4" xfId="8944"/>
    <cellStyle name="출력 2 2 3" xfId="3694"/>
    <cellStyle name="출력 2 2 3 2" xfId="10592"/>
    <cellStyle name="출력 2 2 4" xfId="3695"/>
    <cellStyle name="출력 2 2 4 2" xfId="10593"/>
    <cellStyle name="출력 2 2 5" xfId="8945"/>
    <cellStyle name="출력 2 2 6" xfId="6421"/>
    <cellStyle name="출력 2 2 6 2" xfId="10594"/>
    <cellStyle name="출력 2 2 7" xfId="10595"/>
    <cellStyle name="출력 2 3" xfId="333"/>
    <cellStyle name="출력 2 3 2" xfId="3696"/>
    <cellStyle name="출력 2 3 2 2" xfId="10596"/>
    <cellStyle name="출력 2 3 3" xfId="10597"/>
    <cellStyle name="출력 2 3 4" xfId="10598"/>
    <cellStyle name="출력 2 3 5" xfId="10599"/>
    <cellStyle name="출력 2 4" xfId="3697"/>
    <cellStyle name="출력 2 4 2" xfId="3698"/>
    <cellStyle name="출력 2 4 3" xfId="3699"/>
    <cellStyle name="출력 2 4 4" xfId="10078"/>
    <cellStyle name="출력 2 4 5" xfId="5066"/>
    <cellStyle name="출력 2 5" xfId="3700"/>
    <cellStyle name="출력 2 5 2" xfId="8946"/>
    <cellStyle name="출력 2 5 2 2" xfId="10079"/>
    <cellStyle name="출력 2 6" xfId="8947"/>
    <cellStyle name="출력 2 7" xfId="10600"/>
    <cellStyle name="출력 2 8" xfId="10601"/>
    <cellStyle name="출력 3" xfId="334"/>
    <cellStyle name="출력 3 2" xfId="3702"/>
    <cellStyle name="출력 3 2 2" xfId="3703"/>
    <cellStyle name="출력 3 2 3" xfId="6391"/>
    <cellStyle name="출력 3 2 3 2" xfId="10080"/>
    <cellStyle name="출력 3 2 4" xfId="5067"/>
    <cellStyle name="출력 3 3" xfId="3704"/>
    <cellStyle name="출력 3 3 2" xfId="8948"/>
    <cellStyle name="출력 3 3 3" xfId="10602"/>
    <cellStyle name="출력 3 4" xfId="3701"/>
    <cellStyle name="출력 3 4 2" xfId="8949"/>
    <cellStyle name="출력 3 4 3" xfId="10603"/>
    <cellStyle name="출력 3 5" xfId="8950"/>
    <cellStyle name="출력 3 5 2" xfId="10604"/>
    <cellStyle name="출력 3 6" xfId="6420"/>
    <cellStyle name="출력 3 6 2" xfId="10605"/>
    <cellStyle name="출력 3_012_보건및사회보장" xfId="3705"/>
    <cellStyle name="출력 4" xfId="3706"/>
    <cellStyle name="출력 4 2" xfId="3707"/>
    <cellStyle name="출력 4 2 2" xfId="8951"/>
    <cellStyle name="출력 4 3" xfId="6396"/>
    <cellStyle name="출력 4 3 2" xfId="8952"/>
    <cellStyle name="출력 4 3 3" xfId="10081"/>
    <cellStyle name="출력 4 4" xfId="8953"/>
    <cellStyle name="출력 4 5" xfId="6419"/>
    <cellStyle name="출력 4 6" xfId="5068"/>
    <cellStyle name="출력 5" xfId="3708"/>
    <cellStyle name="출력 5 2" xfId="3709"/>
    <cellStyle name="출력 5 3" xfId="3710"/>
    <cellStyle name="출력 5 4" xfId="6400"/>
    <cellStyle name="출력 5 5" xfId="6397"/>
    <cellStyle name="출력 5 6" xfId="6418"/>
    <cellStyle name="출력 6" xfId="7159"/>
    <cellStyle name="출력 6 2" xfId="6417"/>
    <cellStyle name="출력 7" xfId="7160"/>
    <cellStyle name="출력 7 2" xfId="6416"/>
    <cellStyle name="출력 8" xfId="7161"/>
    <cellStyle name="콤마 " xfId="8954"/>
    <cellStyle name="콤마 [0]" xfId="335"/>
    <cellStyle name="콤마 [0] 2" xfId="3711"/>
    <cellStyle name="콤마 [0] 2 2" xfId="3712"/>
    <cellStyle name="콤마 [0] 2 2 2" xfId="3713"/>
    <cellStyle name="콤마 [0] 2 2 2 2" xfId="11779"/>
    <cellStyle name="콤마 [0] 2 2 3" xfId="11778"/>
    <cellStyle name="콤마 [0] 2 3" xfId="11777"/>
    <cellStyle name="콤마 [0] 3" xfId="3714"/>
    <cellStyle name="콤마 [0] 3 2" xfId="3715"/>
    <cellStyle name="콤마 [0] 3 2 2" xfId="11781"/>
    <cellStyle name="콤마 [0] 3 3" xfId="11780"/>
    <cellStyle name="콤마 [0] 4" xfId="3716"/>
    <cellStyle name="콤마 [0] 4 2" xfId="10082"/>
    <cellStyle name="콤마 [0] 4 2 2" xfId="12792"/>
    <cellStyle name="콤마 [0] 4 3" xfId="11782"/>
    <cellStyle name="콤마 [0] 5" xfId="11673"/>
    <cellStyle name="콤마 [0]_  종  합  " xfId="8955"/>
    <cellStyle name="콤마 [0]_2.주민등록인구" xfId="336"/>
    <cellStyle name="콤마 [0]_해안선및도서" xfId="337"/>
    <cellStyle name="콤마 [0]_해안선및도서_14 교육문화" xfId="338"/>
    <cellStyle name="콤마 [0]_해안선및도서_14교육및문화" xfId="339"/>
    <cellStyle name="콤마 [2]" xfId="340"/>
    <cellStyle name="콤마 [2] 2" xfId="3717"/>
    <cellStyle name="콤마_  종  합  " xfId="3718"/>
    <cellStyle name="큰제목" xfId="341"/>
    <cellStyle name="큰제목 2" xfId="3719"/>
    <cellStyle name="큰제목 2 2" xfId="3720"/>
    <cellStyle name="큰제목 2 2 2" xfId="8956"/>
    <cellStyle name="큰제목 2 3" xfId="3721"/>
    <cellStyle name="큰제목 2 4" xfId="6407"/>
    <cellStyle name="큰제목 3" xfId="3722"/>
    <cellStyle name="큰제목 4" xfId="3723"/>
    <cellStyle name="큰제목 4 2" xfId="10083"/>
    <cellStyle name="통화 [0]" xfId="342" builtinId="7"/>
    <cellStyle name="통화 [0] 2" xfId="343"/>
    <cellStyle name="통화 [0] 2 10" xfId="10606"/>
    <cellStyle name="통화 [0] 2 10 2" xfId="10607"/>
    <cellStyle name="통화 [0] 2 10 2 2" xfId="13011"/>
    <cellStyle name="통화 [0] 2 10 3" xfId="13010"/>
    <cellStyle name="통화 [0] 2 11" xfId="10608"/>
    <cellStyle name="통화 [0] 2 11 2" xfId="10609"/>
    <cellStyle name="통화 [0] 2 11 2 2" xfId="13013"/>
    <cellStyle name="통화 [0] 2 11 3" xfId="13012"/>
    <cellStyle name="통화 [0] 2 12" xfId="10610"/>
    <cellStyle name="통화 [0] 2 12 2" xfId="10611"/>
    <cellStyle name="통화 [0] 2 12 2 2" xfId="13015"/>
    <cellStyle name="통화 [0] 2 12 3" xfId="13014"/>
    <cellStyle name="통화 [0] 2 13" xfId="10612"/>
    <cellStyle name="통화 [0] 2 13 2" xfId="10613"/>
    <cellStyle name="통화 [0] 2 13 2 2" xfId="13017"/>
    <cellStyle name="통화 [0] 2 13 3" xfId="13016"/>
    <cellStyle name="통화 [0] 2 14" xfId="10614"/>
    <cellStyle name="통화 [0] 2 14 2" xfId="10615"/>
    <cellStyle name="통화 [0] 2 14 2 2" xfId="13019"/>
    <cellStyle name="통화 [0] 2 14 3" xfId="13018"/>
    <cellStyle name="통화 [0] 2 15" xfId="10616"/>
    <cellStyle name="통화 [0] 2 15 2" xfId="10617"/>
    <cellStyle name="통화 [0] 2 15 2 2" xfId="13021"/>
    <cellStyle name="통화 [0] 2 15 3" xfId="13020"/>
    <cellStyle name="통화 [0] 2 16" xfId="10618"/>
    <cellStyle name="통화 [0] 2 16 2" xfId="10619"/>
    <cellStyle name="통화 [0] 2 16 2 2" xfId="13023"/>
    <cellStyle name="통화 [0] 2 16 3" xfId="13022"/>
    <cellStyle name="통화 [0] 2 17" xfId="10620"/>
    <cellStyle name="통화 [0] 2 17 2" xfId="10621"/>
    <cellStyle name="통화 [0] 2 17 2 2" xfId="13025"/>
    <cellStyle name="통화 [0] 2 17 3" xfId="13024"/>
    <cellStyle name="통화 [0] 2 18" xfId="10622"/>
    <cellStyle name="통화 [0] 2 18 2" xfId="10623"/>
    <cellStyle name="통화 [0] 2 18 2 2" xfId="13027"/>
    <cellStyle name="통화 [0] 2 18 3" xfId="13026"/>
    <cellStyle name="통화 [0] 2 19" xfId="10624"/>
    <cellStyle name="통화 [0] 2 19 2" xfId="10625"/>
    <cellStyle name="통화 [0] 2 19 2 2" xfId="13029"/>
    <cellStyle name="통화 [0] 2 19 3" xfId="13028"/>
    <cellStyle name="통화 [0] 2 2" xfId="3725"/>
    <cellStyle name="통화 [0] 2 2 2" xfId="8845"/>
    <cellStyle name="통화 [0] 2 2 2 2" xfId="10626"/>
    <cellStyle name="통화 [0] 2 2 2 2 2" xfId="13030"/>
    <cellStyle name="통화 [0] 2 2 2 3" xfId="10627"/>
    <cellStyle name="통화 [0] 2 2 2 3 2" xfId="13031"/>
    <cellStyle name="통화 [0] 2 2 2 4" xfId="12681"/>
    <cellStyle name="통화 [0] 2 2 3" xfId="8958"/>
    <cellStyle name="통화 [0] 2 2 3 2" xfId="10629"/>
    <cellStyle name="통화 [0] 2 2 3 2 2" xfId="13033"/>
    <cellStyle name="통화 [0] 2 2 3 3" xfId="10628"/>
    <cellStyle name="통화 [0] 2 2 3 3 2" xfId="13032"/>
    <cellStyle name="통화 [0] 2 2 3 4" xfId="12707"/>
    <cellStyle name="통화 [0] 2 2 4" xfId="10630"/>
    <cellStyle name="통화 [0] 2 2 4 2" xfId="13034"/>
    <cellStyle name="통화 [0] 2 2 5" xfId="10631"/>
    <cellStyle name="통화 [0] 2 2 5 2" xfId="13035"/>
    <cellStyle name="통화 [0] 2 2 6" xfId="11783"/>
    <cellStyle name="통화 [0] 2 20" xfId="10632"/>
    <cellStyle name="통화 [0] 2 20 2" xfId="10633"/>
    <cellStyle name="통화 [0] 2 20 2 2" xfId="13037"/>
    <cellStyle name="통화 [0] 2 20 3" xfId="13036"/>
    <cellStyle name="통화 [0] 2 21" xfId="10634"/>
    <cellStyle name="통화 [0] 2 21 2" xfId="10635"/>
    <cellStyle name="통화 [0] 2 21 2 2" xfId="13039"/>
    <cellStyle name="통화 [0] 2 21 3" xfId="13038"/>
    <cellStyle name="통화 [0] 2 22" xfId="10636"/>
    <cellStyle name="통화 [0] 2 22 2" xfId="10637"/>
    <cellStyle name="통화 [0] 2 22 2 2" xfId="13041"/>
    <cellStyle name="통화 [0] 2 22 3" xfId="13040"/>
    <cellStyle name="통화 [0] 2 23" xfId="10638"/>
    <cellStyle name="통화 [0] 2 23 2" xfId="10639"/>
    <cellStyle name="통화 [0] 2 23 2 2" xfId="13043"/>
    <cellStyle name="통화 [0] 2 23 3" xfId="13042"/>
    <cellStyle name="통화 [0] 2 24" xfId="10640"/>
    <cellStyle name="통화 [0] 2 24 2" xfId="10641"/>
    <cellStyle name="통화 [0] 2 24 2 2" xfId="13045"/>
    <cellStyle name="통화 [0] 2 24 3" xfId="13044"/>
    <cellStyle name="통화 [0] 2 25" xfId="10642"/>
    <cellStyle name="통화 [0] 2 25 2" xfId="10643"/>
    <cellStyle name="통화 [0] 2 25 2 2" xfId="13047"/>
    <cellStyle name="통화 [0] 2 25 3" xfId="13046"/>
    <cellStyle name="통화 [0] 2 26" xfId="10644"/>
    <cellStyle name="통화 [0] 2 26 2" xfId="10645"/>
    <cellStyle name="통화 [0] 2 26 2 2" xfId="13049"/>
    <cellStyle name="통화 [0] 2 26 3" xfId="13048"/>
    <cellStyle name="통화 [0] 2 27" xfId="10646"/>
    <cellStyle name="통화 [0] 2 27 2" xfId="10647"/>
    <cellStyle name="통화 [0] 2 27 2 2" xfId="13051"/>
    <cellStyle name="통화 [0] 2 27 3" xfId="13050"/>
    <cellStyle name="통화 [0] 2 28" xfId="10648"/>
    <cellStyle name="통화 [0] 2 28 2" xfId="10649"/>
    <cellStyle name="통화 [0] 2 28 2 2" xfId="13053"/>
    <cellStyle name="통화 [0] 2 28 3" xfId="13052"/>
    <cellStyle name="통화 [0] 2 29" xfId="10650"/>
    <cellStyle name="통화 [0] 2 29 2" xfId="10651"/>
    <cellStyle name="통화 [0] 2 29 2 2" xfId="13055"/>
    <cellStyle name="통화 [0] 2 29 3" xfId="13054"/>
    <cellStyle name="통화 [0] 2 3" xfId="3726"/>
    <cellStyle name="통화 [0] 2 3 2" xfId="7162"/>
    <cellStyle name="통화 [0] 2 3 2 2" xfId="10653"/>
    <cellStyle name="통화 [0] 2 3 2 2 2" xfId="13057"/>
    <cellStyle name="통화 [0] 2 3 2 3" xfId="10654"/>
    <cellStyle name="통화 [0] 2 3 2 3 2" xfId="13058"/>
    <cellStyle name="통화 [0] 2 3 2 4" xfId="10652"/>
    <cellStyle name="통화 [0] 2 3 2 4 2" xfId="13056"/>
    <cellStyle name="통화 [0] 2 3 3" xfId="10655"/>
    <cellStyle name="통화 [0] 2 3 3 2" xfId="10656"/>
    <cellStyle name="통화 [0] 2 3 3 2 2" xfId="13060"/>
    <cellStyle name="통화 [0] 2 3 3 3" xfId="13059"/>
    <cellStyle name="통화 [0] 2 3 4" xfId="10657"/>
    <cellStyle name="통화 [0] 2 3 4 2" xfId="13061"/>
    <cellStyle name="통화 [0] 2 3 5" xfId="10658"/>
    <cellStyle name="통화 [0] 2 3 5 2" xfId="13062"/>
    <cellStyle name="통화 [0] 2 30" xfId="10659"/>
    <cellStyle name="통화 [0] 2 30 2" xfId="10660"/>
    <cellStyle name="통화 [0] 2 30 2 2" xfId="13064"/>
    <cellStyle name="통화 [0] 2 30 3" xfId="13063"/>
    <cellStyle name="통화 [0] 2 31" xfId="10661"/>
    <cellStyle name="통화 [0] 2 31 2" xfId="10662"/>
    <cellStyle name="통화 [0] 2 31 2 2" xfId="13066"/>
    <cellStyle name="통화 [0] 2 31 3" xfId="13065"/>
    <cellStyle name="통화 [0] 2 32" xfId="10663"/>
    <cellStyle name="통화 [0] 2 32 2" xfId="10664"/>
    <cellStyle name="통화 [0] 2 32 2 2" xfId="13068"/>
    <cellStyle name="통화 [0] 2 32 3" xfId="13067"/>
    <cellStyle name="통화 [0] 2 33" xfId="10665"/>
    <cellStyle name="통화 [0] 2 33 2" xfId="10666"/>
    <cellStyle name="통화 [0] 2 33 2 2" xfId="13070"/>
    <cellStyle name="통화 [0] 2 33 3" xfId="13069"/>
    <cellStyle name="통화 [0] 2 34" xfId="10667"/>
    <cellStyle name="통화 [0] 2 34 2" xfId="10668"/>
    <cellStyle name="통화 [0] 2 34 2 2" xfId="13072"/>
    <cellStyle name="통화 [0] 2 34 3" xfId="13071"/>
    <cellStyle name="통화 [0] 2 35" xfId="10669"/>
    <cellStyle name="통화 [0] 2 35 2" xfId="10670"/>
    <cellStyle name="통화 [0] 2 35 2 2" xfId="13074"/>
    <cellStyle name="통화 [0] 2 35 3" xfId="13073"/>
    <cellStyle name="통화 [0] 2 36" xfId="10671"/>
    <cellStyle name="통화 [0] 2 36 2" xfId="13075"/>
    <cellStyle name="통화 [0] 2 37" xfId="10672"/>
    <cellStyle name="통화 [0] 2 37 2" xfId="13076"/>
    <cellStyle name="통화 [0] 2 4" xfId="3727"/>
    <cellStyle name="통화 [0] 2 4 2" xfId="10673"/>
    <cellStyle name="통화 [0] 2 4 2 2" xfId="10674"/>
    <cellStyle name="통화 [0] 2 4 2 2 2" xfId="13078"/>
    <cellStyle name="통화 [0] 2 4 2 3" xfId="13077"/>
    <cellStyle name="통화 [0] 2 4 3" xfId="10675"/>
    <cellStyle name="통화 [0] 2 4 3 2" xfId="13079"/>
    <cellStyle name="통화 [0] 2 4 4" xfId="10676"/>
    <cellStyle name="통화 [0] 2 4 4 2" xfId="13080"/>
    <cellStyle name="통화 [0] 2 5" xfId="3724"/>
    <cellStyle name="통화 [0] 2 5 2" xfId="10677"/>
    <cellStyle name="통화 [0] 2 5 2 2" xfId="10678"/>
    <cellStyle name="통화 [0] 2 5 2 2 2" xfId="13082"/>
    <cellStyle name="통화 [0] 2 5 2 3" xfId="13081"/>
    <cellStyle name="통화 [0] 2 5 3" xfId="10679"/>
    <cellStyle name="통화 [0] 2 5 3 2" xfId="13083"/>
    <cellStyle name="통화 [0] 2 5 4" xfId="10680"/>
    <cellStyle name="통화 [0] 2 5 4 2" xfId="13084"/>
    <cellStyle name="통화 [0] 2 6" xfId="8957"/>
    <cellStyle name="통화 [0] 2 6 2" xfId="10682"/>
    <cellStyle name="통화 [0] 2 6 2 2" xfId="13086"/>
    <cellStyle name="통화 [0] 2 6 3" xfId="10681"/>
    <cellStyle name="통화 [0] 2 6 3 2" xfId="13085"/>
    <cellStyle name="통화 [0] 2 6 4" xfId="12706"/>
    <cellStyle name="통화 [0] 2 7" xfId="10683"/>
    <cellStyle name="통화 [0] 2 7 2" xfId="10684"/>
    <cellStyle name="통화 [0] 2 7 2 2" xfId="13088"/>
    <cellStyle name="통화 [0] 2 7 3" xfId="13087"/>
    <cellStyle name="통화 [0] 2 8" xfId="10685"/>
    <cellStyle name="통화 [0] 2 8 2" xfId="10686"/>
    <cellStyle name="통화 [0] 2 8 2 2" xfId="13090"/>
    <cellStyle name="통화 [0] 2 8 3" xfId="13089"/>
    <cellStyle name="통화 [0] 2 9" xfId="10687"/>
    <cellStyle name="통화 [0] 2 9 2" xfId="10688"/>
    <cellStyle name="통화 [0] 2 9 2 2" xfId="13092"/>
    <cellStyle name="통화 [0] 2 9 3" xfId="13091"/>
    <cellStyle name="통화 [0] 2_010_주택건설" xfId="3728"/>
    <cellStyle name="통화 [0] 3" xfId="3729"/>
    <cellStyle name="통화 [0] 3 2" xfId="10689"/>
    <cellStyle name="통화 [0] 3 2 2" xfId="10690"/>
    <cellStyle name="통화 [0] 3 2 2 2" xfId="13094"/>
    <cellStyle name="통화 [0] 3 2 3" xfId="10691"/>
    <cellStyle name="통화 [0] 3 2 3 2" xfId="13095"/>
    <cellStyle name="통화 [0] 3 2 4" xfId="13093"/>
    <cellStyle name="통화 [0] 3 3" xfId="10692"/>
    <cellStyle name="통화 [0] 3 3 2" xfId="13096"/>
    <cellStyle name="통화 [0] 3 4" xfId="10693"/>
    <cellStyle name="통화 [0] 3 4 2" xfId="13097"/>
    <cellStyle name="통화 [0] 4" xfId="10694"/>
    <cellStyle name="통화 [0] 4 2" xfId="10695"/>
    <cellStyle name="통화 [0] 4 2 2" xfId="10696"/>
    <cellStyle name="통화 [0] 4 2 2 2" xfId="13100"/>
    <cellStyle name="통화 [0] 4 2 3" xfId="10697"/>
    <cellStyle name="통화 [0] 4 2 3 2" xfId="13101"/>
    <cellStyle name="통화 [0] 4 2 4" xfId="13099"/>
    <cellStyle name="통화 [0] 4 3" xfId="10698"/>
    <cellStyle name="통화 [0] 4 3 2" xfId="13102"/>
    <cellStyle name="통화 [0] 4 4" xfId="10699"/>
    <cellStyle name="통화 [0] 4 4 2" xfId="13103"/>
    <cellStyle name="통화 [0] 4 5" xfId="13098"/>
    <cellStyle name="통화 [0] 5" xfId="10700"/>
    <cellStyle name="통화 [0] 5 2" xfId="10701"/>
    <cellStyle name="통화 [0] 5 2 2" xfId="10702"/>
    <cellStyle name="통화 [0] 5 2 2 2" xfId="13106"/>
    <cellStyle name="통화 [0] 5 2 3" xfId="10703"/>
    <cellStyle name="통화 [0] 5 2 3 2" xfId="13107"/>
    <cellStyle name="통화 [0] 5 2 4" xfId="13105"/>
    <cellStyle name="통화 [0] 5 3" xfId="10704"/>
    <cellStyle name="통화 [0] 5 3 2" xfId="13108"/>
    <cellStyle name="통화 [0] 5 4" xfId="10705"/>
    <cellStyle name="통화 [0] 5 4 2" xfId="13109"/>
    <cellStyle name="통화 [0] 5 5" xfId="13104"/>
    <cellStyle name="퍼센트" xfId="344"/>
    <cellStyle name="퍼센트 2" xfId="345"/>
    <cellStyle name="퍼센트 2 2" xfId="3730"/>
    <cellStyle name="퍼센트 2 3" xfId="8960"/>
    <cellStyle name="퍼센트 2 4" xfId="8961"/>
    <cellStyle name="퍼센트 2 5" xfId="8959"/>
    <cellStyle name="퍼센트 3" xfId="8962"/>
    <cellStyle name="퍼센트 3 2" xfId="10706"/>
    <cellStyle name="표서식" xfId="8963"/>
    <cellStyle name="표준" xfId="0" builtinId="0"/>
    <cellStyle name="표준 10" xfId="346"/>
    <cellStyle name="표준 10 10 2" xfId="10707"/>
    <cellStyle name="표준 10 2" xfId="3732"/>
    <cellStyle name="표준 10 2 2" xfId="7163"/>
    <cellStyle name="표준 10 2 2 2" xfId="10084"/>
    <cellStyle name="표준 10 2 3" xfId="8964"/>
    <cellStyle name="표준 10 2 4" xfId="5070"/>
    <cellStyle name="표준 10 3" xfId="3733"/>
    <cellStyle name="표준 10 3 2" xfId="8965"/>
    <cellStyle name="표준 10 4" xfId="3734"/>
    <cellStyle name="표준 10 4 2" xfId="8966"/>
    <cellStyle name="표준 10 5" xfId="3735"/>
    <cellStyle name="표준 10 6" xfId="3731"/>
    <cellStyle name="표준 10 6 2" xfId="10085"/>
    <cellStyle name="표준 10 7" xfId="5069"/>
    <cellStyle name="표준 10_010_주택건설" xfId="3736"/>
    <cellStyle name="표준 100" xfId="3737"/>
    <cellStyle name="표준 100 2" xfId="8967"/>
    <cellStyle name="표준 101" xfId="3738"/>
    <cellStyle name="표준 101 2" xfId="8968"/>
    <cellStyle name="표준 102" xfId="3739"/>
    <cellStyle name="표준 102 2" xfId="7351"/>
    <cellStyle name="표준 103" xfId="3740"/>
    <cellStyle name="표준 103 2" xfId="8834"/>
    <cellStyle name="표준 104" xfId="7352"/>
    <cellStyle name="표준 105" xfId="7353"/>
    <cellStyle name="표준 105 2" xfId="7354"/>
    <cellStyle name="표준 105 2 2" xfId="8969"/>
    <cellStyle name="표준 105 2 2 2" xfId="11603"/>
    <cellStyle name="표준 105 2 2 2 2" xfId="13919"/>
    <cellStyle name="표준 105 2 2 3" xfId="12708"/>
    <cellStyle name="표준 105 2 3" xfId="11536"/>
    <cellStyle name="표준 105 2 3 2" xfId="13852"/>
    <cellStyle name="표준 105 2 4" xfId="12613"/>
    <cellStyle name="표준 105 3" xfId="7355"/>
    <cellStyle name="표준 105 3 2" xfId="8970"/>
    <cellStyle name="표준 105 3 2 2" xfId="11604"/>
    <cellStyle name="표준 105 3 2 2 2" xfId="13920"/>
    <cellStyle name="표준 105 3 2 3" xfId="12709"/>
    <cellStyle name="표준 105 3 3" xfId="11537"/>
    <cellStyle name="표준 105 3 3 2" xfId="13853"/>
    <cellStyle name="표준 105 3 4" xfId="12614"/>
    <cellStyle name="표준 105 4" xfId="8971"/>
    <cellStyle name="표준 105 4 2" xfId="11605"/>
    <cellStyle name="표준 105 4 2 2" xfId="13921"/>
    <cellStyle name="표준 105 4 3" xfId="12710"/>
    <cellStyle name="표준 105 5" xfId="11535"/>
    <cellStyle name="표준 105 5 2" xfId="13851"/>
    <cellStyle name="표준 105 6" xfId="12612"/>
    <cellStyle name="표준 106" xfId="7356"/>
    <cellStyle name="표준 106 2" xfId="7357"/>
    <cellStyle name="표준 106 2 2" xfId="8972"/>
    <cellStyle name="표준 106 2 2 2" xfId="11606"/>
    <cellStyle name="표준 106 2 2 2 2" xfId="13922"/>
    <cellStyle name="표준 106 2 2 3" xfId="12711"/>
    <cellStyle name="표준 106 2 3" xfId="11539"/>
    <cellStyle name="표준 106 2 3 2" xfId="13855"/>
    <cellStyle name="표준 106 2 4" xfId="12616"/>
    <cellStyle name="표준 106 3" xfId="8973"/>
    <cellStyle name="표준 106 3 2" xfId="11607"/>
    <cellStyle name="표준 106 3 2 2" xfId="13923"/>
    <cellStyle name="표준 106 3 3" xfId="12712"/>
    <cellStyle name="표준 106 4" xfId="11538"/>
    <cellStyle name="표준 106 4 2" xfId="13854"/>
    <cellStyle name="표준 106 5" xfId="12615"/>
    <cellStyle name="표준 107" xfId="8806"/>
    <cellStyle name="표준 107 2" xfId="10708"/>
    <cellStyle name="표준 107 3" xfId="11575"/>
    <cellStyle name="표준 107 3 2" xfId="13891"/>
    <cellStyle name="표준 107 4" xfId="12652"/>
    <cellStyle name="표준 108" xfId="8807"/>
    <cellStyle name="표준 108 2" xfId="11576"/>
    <cellStyle name="표준 108 2 2" xfId="13892"/>
    <cellStyle name="표준 108 3" xfId="12653"/>
    <cellStyle name="표준 109" xfId="3741"/>
    <cellStyle name="표준 109 2" xfId="3742"/>
    <cellStyle name="표준 109 3" xfId="3743"/>
    <cellStyle name="표준 11" xfId="347"/>
    <cellStyle name="표준 11 2" xfId="3745"/>
    <cellStyle name="표준 11 2 2" xfId="7164"/>
    <cellStyle name="표준 11 2 2 2" xfId="10710"/>
    <cellStyle name="표준 11 2 2 3" xfId="10711"/>
    <cellStyle name="표준 11 2 2 4" xfId="10712"/>
    <cellStyle name="표준 11 2 2 4 2" xfId="10713"/>
    <cellStyle name="표준 11 2 2 4 2 2" xfId="11643"/>
    <cellStyle name="표준 11 2 2 4 2 2 2" xfId="13959"/>
    <cellStyle name="표준 11 2 2 4 2 3" xfId="13111"/>
    <cellStyle name="표준 11 2 2 4 3" xfId="11642"/>
    <cellStyle name="표준 11 2 2 4 3 2" xfId="13958"/>
    <cellStyle name="표준 11 2 2 4 4" xfId="13110"/>
    <cellStyle name="표준 11 2 2 5" xfId="10714"/>
    <cellStyle name="표준 11 2 2 6" xfId="10709"/>
    <cellStyle name="표준 11 2 2_3_3관경별 현황" xfId="10715"/>
    <cellStyle name="표준 11 2 3" xfId="8974"/>
    <cellStyle name="표준 11 2 3 2" xfId="10717"/>
    <cellStyle name="표준 11 2 3 3" xfId="10718"/>
    <cellStyle name="표준 11 2 3 3 2" xfId="11645"/>
    <cellStyle name="표준 11 2 3 3 2 2" xfId="13961"/>
    <cellStyle name="표준 11 2 3 3 3" xfId="13113"/>
    <cellStyle name="표준 11 2 3 4" xfId="10716"/>
    <cellStyle name="표준 11 2 3 4 2" xfId="11644"/>
    <cellStyle name="표준 11 2 3 4 2 2" xfId="13960"/>
    <cellStyle name="표준 11 2 3 4 3" xfId="13112"/>
    <cellStyle name="표준 11 2 4" xfId="10719"/>
    <cellStyle name="표준 11 2 5" xfId="10720"/>
    <cellStyle name="표준 11 2 5 2" xfId="10721"/>
    <cellStyle name="표준 11 2 5 2 2" xfId="11647"/>
    <cellStyle name="표준 11 2 5 2 2 2" xfId="13963"/>
    <cellStyle name="표준 11 2 5 2 3" xfId="13115"/>
    <cellStyle name="표준 11 2 5 3" xfId="11646"/>
    <cellStyle name="표준 11 2 5 3 2" xfId="13962"/>
    <cellStyle name="표준 11 2 5 4" xfId="13114"/>
    <cellStyle name="표준 11 2 6" xfId="10722"/>
    <cellStyle name="표준 11 2 6 2" xfId="11648"/>
    <cellStyle name="표준 11 2 6 2 2" xfId="13964"/>
    <cellStyle name="표준 11 2 6 3" xfId="13116"/>
    <cellStyle name="표준 11 2 7" xfId="10723"/>
    <cellStyle name="표준 11 2 7 2" xfId="11649"/>
    <cellStyle name="표준 11 2 7 2 2" xfId="13965"/>
    <cellStyle name="표준 11 2 7 3" xfId="13117"/>
    <cellStyle name="표준 11 2_3_3관경별 현황" xfId="10724"/>
    <cellStyle name="표준 11 3" xfId="3746"/>
    <cellStyle name="표준 11 3 10" xfId="10725"/>
    <cellStyle name="표준 11 3 2" xfId="8975"/>
    <cellStyle name="표준 11 3 2 2" xfId="10727"/>
    <cellStyle name="표준 11 3 2 3" xfId="10726"/>
    <cellStyle name="표준 11 3 2_3_3관경별 현황" xfId="10728"/>
    <cellStyle name="표준 11 3 3" xfId="10729"/>
    <cellStyle name="표준 11 3 4" xfId="10730"/>
    <cellStyle name="표준 11 3 5" xfId="10731"/>
    <cellStyle name="표준 11 3 6" xfId="10732"/>
    <cellStyle name="표준 11 3 7" xfId="10733"/>
    <cellStyle name="표준 11 3 8" xfId="10734"/>
    <cellStyle name="표준 11 3 9" xfId="10735"/>
    <cellStyle name="표준 11 3_3_3관경별 현황" xfId="10736"/>
    <cellStyle name="표준 11 4" xfId="3747"/>
    <cellStyle name="표준 11 4 2" xfId="3748"/>
    <cellStyle name="표준 11 4 3" xfId="3749"/>
    <cellStyle name="표준 11 4 4" xfId="10737"/>
    <cellStyle name="표준 11 4 4 2" xfId="10738"/>
    <cellStyle name="표준 11 4 4 2 2" xfId="11651"/>
    <cellStyle name="표준 11 4 4 2 2 2" xfId="13967"/>
    <cellStyle name="표준 11 4 4 2 3" xfId="13119"/>
    <cellStyle name="표준 11 4 4 3" xfId="11650"/>
    <cellStyle name="표준 11 4 4 3 2" xfId="13966"/>
    <cellStyle name="표준 11 4 4 4" xfId="13118"/>
    <cellStyle name="표준 11 4 5" xfId="10739"/>
    <cellStyle name="표준 11 4 5 2" xfId="11652"/>
    <cellStyle name="표준 11 4 5 2 2" xfId="13968"/>
    <cellStyle name="표준 11 4 5 3" xfId="13120"/>
    <cellStyle name="표준 11 4_3_3관경별 현황" xfId="10740"/>
    <cellStyle name="표준 11 5" xfId="3750"/>
    <cellStyle name="표준 11 6" xfId="3744"/>
    <cellStyle name="표준 11 7" xfId="10741"/>
    <cellStyle name="표준 11 7 2" xfId="10742"/>
    <cellStyle name="표준 11 7 2 2" xfId="11654"/>
    <cellStyle name="표준 11 7 2 2 2" xfId="13970"/>
    <cellStyle name="표준 11 7 2 3" xfId="13122"/>
    <cellStyle name="표준 11 7 3" xfId="11653"/>
    <cellStyle name="표준 11 7 3 2" xfId="13969"/>
    <cellStyle name="표준 11 7 4" xfId="13121"/>
    <cellStyle name="표준 11 8" xfId="10743"/>
    <cellStyle name="표준 11 8 2" xfId="11655"/>
    <cellStyle name="표준 11 8 2 2" xfId="13971"/>
    <cellStyle name="표준 11 8 3" xfId="13123"/>
    <cellStyle name="표준 11_012_보건및사회보장" xfId="3751"/>
    <cellStyle name="표준 110" xfId="3752"/>
    <cellStyle name="표준 110 2" xfId="3753"/>
    <cellStyle name="표준 110 3" xfId="3754"/>
    <cellStyle name="표준 111" xfId="3755"/>
    <cellStyle name="표준 111 2" xfId="3756"/>
    <cellStyle name="표준 111 3" xfId="3757"/>
    <cellStyle name="표준 112" xfId="8808"/>
    <cellStyle name="표준 112 2" xfId="11577"/>
    <cellStyle name="표준 112 2 2" xfId="13893"/>
    <cellStyle name="표준 112 3" xfId="12654"/>
    <cellStyle name="표준 113" xfId="8809"/>
    <cellStyle name="표준 113 2" xfId="11578"/>
    <cellStyle name="표준 113 2 2" xfId="13894"/>
    <cellStyle name="표준 113 3" xfId="12655"/>
    <cellStyle name="표준 114" xfId="8810"/>
    <cellStyle name="표준 114 2" xfId="11579"/>
    <cellStyle name="표준 114 2 2" xfId="13895"/>
    <cellStyle name="표준 114 3" xfId="12656"/>
    <cellStyle name="표준 115" xfId="8811"/>
    <cellStyle name="표준 115 2" xfId="11580"/>
    <cellStyle name="표준 115 2 2" xfId="13896"/>
    <cellStyle name="표준 115 3" xfId="12657"/>
    <cellStyle name="표준 116" xfId="4690"/>
    <cellStyle name="표준 116 2" xfId="11375"/>
    <cellStyle name="표준 116 2 2" xfId="13691"/>
    <cellStyle name="표준 116 3" xfId="12338"/>
    <cellStyle name="표준 117" xfId="7358"/>
    <cellStyle name="표준 118" xfId="7359"/>
    <cellStyle name="표준 119" xfId="7360"/>
    <cellStyle name="표준 12" xfId="348"/>
    <cellStyle name="표준 12 2" xfId="3759"/>
    <cellStyle name="표준 12 2 10" xfId="10744"/>
    <cellStyle name="표준 12 2 2" xfId="6439"/>
    <cellStyle name="표준 12 2 2 2" xfId="10745"/>
    <cellStyle name="표준 12 2 2 3" xfId="10086"/>
    <cellStyle name="표준 12 2 2_3_3관경별 현황" xfId="10746"/>
    <cellStyle name="표준 12 2 3" xfId="7165"/>
    <cellStyle name="표준 12 2 3 2" xfId="10747"/>
    <cellStyle name="표준 12 2 4" xfId="6438"/>
    <cellStyle name="표준 12 2 5" xfId="8977"/>
    <cellStyle name="표준 12 2 5 2" xfId="10748"/>
    <cellStyle name="표준 12 2 6" xfId="10749"/>
    <cellStyle name="표준 12 2 7" xfId="10750"/>
    <cellStyle name="표준 12 2 8" xfId="10751"/>
    <cellStyle name="표준 12 2 9" xfId="10752"/>
    <cellStyle name="표준 12 2_3_3관경별 현황" xfId="10753"/>
    <cellStyle name="표준 12 3" xfId="3760"/>
    <cellStyle name="표준 12 3 2" xfId="7166"/>
    <cellStyle name="표준 12 3 2 2" xfId="10754"/>
    <cellStyle name="표준 12 3 3" xfId="8978"/>
    <cellStyle name="표준 12 3 3 2" xfId="10755"/>
    <cellStyle name="표준 12 3_3_3관경별 현황" xfId="10756"/>
    <cellStyle name="표준 12 4" xfId="3758"/>
    <cellStyle name="표준 12 4 2" xfId="4140"/>
    <cellStyle name="표준 12 4 3" xfId="8979"/>
    <cellStyle name="표준 12 5" xfId="8980"/>
    <cellStyle name="표준 12 5 2" xfId="10757"/>
    <cellStyle name="표준 12 6" xfId="8976"/>
    <cellStyle name="표준 12 6 2" xfId="10758"/>
    <cellStyle name="표준 12_3_3관경별 현황" xfId="10759"/>
    <cellStyle name="표준 120" xfId="6821"/>
    <cellStyle name="표준 120 2" xfId="11507"/>
    <cellStyle name="표준 120 2 2" xfId="13823"/>
    <cellStyle name="표준 120 3" xfId="12549"/>
    <cellStyle name="표준 13" xfId="3761"/>
    <cellStyle name="표준 13 2" xfId="3762"/>
    <cellStyle name="표준 13 2 2" xfId="8982"/>
    <cellStyle name="표준 13 2 2 2" xfId="10761"/>
    <cellStyle name="표준 13 2 2 3" xfId="10760"/>
    <cellStyle name="표준 13 2 2_3_3관경별 현황" xfId="10762"/>
    <cellStyle name="표준 13 2 3" xfId="10763"/>
    <cellStyle name="표준 13 2_3_3관경별 현황" xfId="10764"/>
    <cellStyle name="표준 13 3" xfId="3763"/>
    <cellStyle name="표준 13 3 2" xfId="8983"/>
    <cellStyle name="표준 13 3 2 2" xfId="10765"/>
    <cellStyle name="표준 13 3_3_3관경별 현황" xfId="10766"/>
    <cellStyle name="표준 13 4" xfId="3764"/>
    <cellStyle name="표준 13 5" xfId="4205"/>
    <cellStyle name="표준 13 5 2" xfId="4317"/>
    <cellStyle name="표준 13 5 2 2" xfId="4596"/>
    <cellStyle name="표준 13 5 2 2 2" xfId="11281"/>
    <cellStyle name="표준 13 5 2 2 2 2" xfId="13597"/>
    <cellStyle name="표준 13 5 2 2 3" xfId="12244"/>
    <cellStyle name="표준 13 5 2 3" xfId="10816"/>
    <cellStyle name="표준 13 5 2 3 2" xfId="11664"/>
    <cellStyle name="표준 13 5 2 3 2 2" xfId="13980"/>
    <cellStyle name="표준 13 5 2 3 3" xfId="13132"/>
    <cellStyle name="표준 13 5 2 4" xfId="11002"/>
    <cellStyle name="표준 13 5 2 4 2" xfId="13318"/>
    <cellStyle name="표준 13 5 2 5" xfId="11965"/>
    <cellStyle name="표준 13 5 3" xfId="4410"/>
    <cellStyle name="표준 13 5 3 2" xfId="4689"/>
    <cellStyle name="표준 13 5 3 2 2" xfId="11374"/>
    <cellStyle name="표준 13 5 3 2 2 2" xfId="13690"/>
    <cellStyle name="표준 13 5 3 2 3" xfId="12337"/>
    <cellStyle name="표준 13 5 3 3" xfId="11095"/>
    <cellStyle name="표준 13 5 3 3 2" xfId="13411"/>
    <cellStyle name="표준 13 5 3 4" xfId="12058"/>
    <cellStyle name="표준 13 5 4" xfId="4503"/>
    <cellStyle name="표준 13 5 4 2" xfId="11188"/>
    <cellStyle name="표준 13 5 4 2 2" xfId="13504"/>
    <cellStyle name="표준 13 5 4 3" xfId="12151"/>
    <cellStyle name="표준 13 5 5" xfId="6446"/>
    <cellStyle name="표준 13 5 6" xfId="10909"/>
    <cellStyle name="표준 13 5 6 2" xfId="13225"/>
    <cellStyle name="표준 13 5 7" xfId="11872"/>
    <cellStyle name="표준 13 6" xfId="8981"/>
    <cellStyle name="표준 13 6 2" xfId="10087"/>
    <cellStyle name="표준 13 7" xfId="5071"/>
    <cellStyle name="표준 13_3_3관경별 현황" xfId="10767"/>
    <cellStyle name="표준 14" xfId="3765"/>
    <cellStyle name="표준 14 2" xfId="3766"/>
    <cellStyle name="표준 14 2 2" xfId="3767"/>
    <cellStyle name="표준 14 2 3" xfId="7167"/>
    <cellStyle name="표준 14 2 3 2" xfId="10088"/>
    <cellStyle name="표준 14 2 4" xfId="7168"/>
    <cellStyle name="표준 14 2 5" xfId="8848"/>
    <cellStyle name="표준 14 3" xfId="3768"/>
    <cellStyle name="표준 14 3 2" xfId="8984"/>
    <cellStyle name="표준 14 4" xfId="8797"/>
    <cellStyle name="표준 15" xfId="3769"/>
    <cellStyle name="표준 15 10" xfId="10768"/>
    <cellStyle name="표준 15 10 2" xfId="11656"/>
    <cellStyle name="표준 15 10 2 2" xfId="13972"/>
    <cellStyle name="표준 15 10 3" xfId="13124"/>
    <cellStyle name="표준 15 2" xfId="3770"/>
    <cellStyle name="표준 15 2 2" xfId="7169"/>
    <cellStyle name="표준 15 2 3" xfId="8985"/>
    <cellStyle name="표준 15 2 3 2" xfId="10769"/>
    <cellStyle name="표준 15 2 4" xfId="10770"/>
    <cellStyle name="표준 15 2_3_3관경별 현황" xfId="10771"/>
    <cellStyle name="표준 15 3" xfId="3771"/>
    <cellStyle name="표준 15 3 2" xfId="8986"/>
    <cellStyle name="표준 15 3 2 2" xfId="10772"/>
    <cellStyle name="표준 15 3 3" xfId="10773"/>
    <cellStyle name="표준 15 3 3 2" xfId="11657"/>
    <cellStyle name="표준 15 3 3 2 2" xfId="13973"/>
    <cellStyle name="표준 15 3 3 3" xfId="13125"/>
    <cellStyle name="표준 15 4" xfId="10774"/>
    <cellStyle name="표준 15 5" xfId="10775"/>
    <cellStyle name="표준 15 5 2" xfId="10776"/>
    <cellStyle name="표준 15 5 2 2" xfId="11659"/>
    <cellStyle name="표준 15 5 2 2 2" xfId="13975"/>
    <cellStyle name="표준 15 5 2 3" xfId="13127"/>
    <cellStyle name="표준 15 5 3" xfId="11658"/>
    <cellStyle name="표준 15 5 3 2" xfId="13974"/>
    <cellStyle name="표준 15 5 4" xfId="13126"/>
    <cellStyle name="표준 15 6" xfId="10777"/>
    <cellStyle name="표준 15 6 2" xfId="11660"/>
    <cellStyle name="표준 15 6 2 2" xfId="13976"/>
    <cellStyle name="표준 15 6 3" xfId="13128"/>
    <cellStyle name="표준 15 7" xfId="10778"/>
    <cellStyle name="표준 15 7 2" xfId="11661"/>
    <cellStyle name="표준 15 7 2 2" xfId="13977"/>
    <cellStyle name="표준 15 7 3" xfId="13129"/>
    <cellStyle name="표준 15 8" xfId="10779"/>
    <cellStyle name="표준 15 8 2" xfId="11662"/>
    <cellStyle name="표준 15 8 2 2" xfId="13978"/>
    <cellStyle name="표준 15 8 3" xfId="13130"/>
    <cellStyle name="표준 15 9" xfId="10780"/>
    <cellStyle name="표준 15 9 2" xfId="11663"/>
    <cellStyle name="표준 15 9 2 2" xfId="13979"/>
    <cellStyle name="표준 15 9 3" xfId="13131"/>
    <cellStyle name="표준 15_3_3관경별 현황" xfId="10781"/>
    <cellStyle name="표준 16" xfId="3772"/>
    <cellStyle name="표준 16 2" xfId="3773"/>
    <cellStyle name="표준 16 2 2" xfId="8988"/>
    <cellStyle name="표준 16 2 2 2" xfId="10089"/>
    <cellStyle name="표준 16 2 3" xfId="10782"/>
    <cellStyle name="표준 16 3" xfId="7361"/>
    <cellStyle name="표준 16 4" xfId="8987"/>
    <cellStyle name="표준 168" xfId="3774"/>
    <cellStyle name="표준 169" xfId="3775"/>
    <cellStyle name="표준 17" xfId="3776"/>
    <cellStyle name="표준 17 2" xfId="3777"/>
    <cellStyle name="표준 17 2 2" xfId="8990"/>
    <cellStyle name="표준 17 2 2 2" xfId="10090"/>
    <cellStyle name="표준 17 3" xfId="7362"/>
    <cellStyle name="표준 17 4" xfId="8989"/>
    <cellStyle name="표준 170" xfId="3778"/>
    <cellStyle name="표준 171" xfId="3779"/>
    <cellStyle name="표준 172" xfId="3780"/>
    <cellStyle name="표준 173" xfId="3781"/>
    <cellStyle name="표준 175" xfId="3782"/>
    <cellStyle name="표준 176" xfId="3783"/>
    <cellStyle name="표준 177" xfId="3784"/>
    <cellStyle name="표준 178" xfId="3785"/>
    <cellStyle name="표준 179" xfId="3786"/>
    <cellStyle name="표준 18" xfId="3787"/>
    <cellStyle name="표준 18 2" xfId="3788"/>
    <cellStyle name="표준 18 3" xfId="3789"/>
    <cellStyle name="표준 18 3 2" xfId="7170"/>
    <cellStyle name="표준 18 3 3" xfId="8991"/>
    <cellStyle name="표준 18 3 3 2" xfId="10091"/>
    <cellStyle name="표준 180" xfId="3790"/>
    <cellStyle name="표준 181" xfId="3791"/>
    <cellStyle name="표준 182" xfId="3792"/>
    <cellStyle name="표준 183" xfId="3793"/>
    <cellStyle name="표준 19" xfId="3794"/>
    <cellStyle name="표준 19 2" xfId="3795"/>
    <cellStyle name="표준 19 2 2" xfId="8992"/>
    <cellStyle name="표준 19 2 2 2" xfId="10092"/>
    <cellStyle name="표준 19 2 3" xfId="10783"/>
    <cellStyle name="표준 19 3" xfId="7363"/>
    <cellStyle name="표준 19 4" xfId="6415"/>
    <cellStyle name="표준 2" xfId="349"/>
    <cellStyle name="표준 2 10" xfId="3796"/>
    <cellStyle name="표준 2 10 2" xfId="7364"/>
    <cellStyle name="표준 2 10 3" xfId="8993"/>
    <cellStyle name="표준 2 11" xfId="3797"/>
    <cellStyle name="표준 2 11 2" xfId="3798"/>
    <cellStyle name="표준 2 11 2 2" xfId="3799"/>
    <cellStyle name="표준 2 11 2 3" xfId="3800"/>
    <cellStyle name="표준 2 11 2 4" xfId="8996"/>
    <cellStyle name="표준 2 11 2 5" xfId="8997"/>
    <cellStyle name="표준 2 11 2 6" xfId="8995"/>
    <cellStyle name="표준 2 11 3" xfId="3801"/>
    <cellStyle name="표준 2 11 4" xfId="6471"/>
    <cellStyle name="표준 2 11 4 2" xfId="8998"/>
    <cellStyle name="표준 2 11 5" xfId="8999"/>
    <cellStyle name="표준 2 11 6" xfId="8994"/>
    <cellStyle name="표준 2 12" xfId="3802"/>
    <cellStyle name="표준 2 12 2" xfId="7365"/>
    <cellStyle name="표준 2 12 3" xfId="9000"/>
    <cellStyle name="표준 2 13" xfId="3803"/>
    <cellStyle name="표준 2 13 2" xfId="7171"/>
    <cellStyle name="표준 2 13 2 2" xfId="9002"/>
    <cellStyle name="표준 2 13 2 3" xfId="5140"/>
    <cellStyle name="표준 2 13 3" xfId="9001"/>
    <cellStyle name="표준 2 14" xfId="3804"/>
    <cellStyle name="표준 2 14 2" xfId="7366"/>
    <cellStyle name="표준 2 15" xfId="7172"/>
    <cellStyle name="표준 2 15 2" xfId="7173"/>
    <cellStyle name="표준 2 15 2 2" xfId="9004"/>
    <cellStyle name="표준 2 15 3" xfId="9003"/>
    <cellStyle name="표준 2 16" xfId="7174"/>
    <cellStyle name="표준 2 16 2" xfId="7367"/>
    <cellStyle name="표준 2 17" xfId="7175"/>
    <cellStyle name="표준 2 17 2" xfId="7368"/>
    <cellStyle name="표준 2 18" xfId="7369"/>
    <cellStyle name="표준 2 18 2" xfId="7370"/>
    <cellStyle name="표준 2 19" xfId="7371"/>
    <cellStyle name="표준 2 19 2" xfId="7372"/>
    <cellStyle name="표준 2 2" xfId="350"/>
    <cellStyle name="표준 2 2 10" xfId="6414"/>
    <cellStyle name="표준 2 2 2" xfId="351"/>
    <cellStyle name="표준 2 2 2 10 2" xfId="10784"/>
    <cellStyle name="표준 2 2 2 2" xfId="3806"/>
    <cellStyle name="표준 2 2 2 2 2" xfId="7373"/>
    <cellStyle name="표준 2 2 2 2 3" xfId="9005"/>
    <cellStyle name="표준 2 2 2 3" xfId="3807"/>
    <cellStyle name="표준 2 2 2 3 2" xfId="9007"/>
    <cellStyle name="표준 2 2 2 3 3" xfId="9008"/>
    <cellStyle name="표준 2 2 2 3 4" xfId="9006"/>
    <cellStyle name="표준 2 2 2 4" xfId="9009"/>
    <cellStyle name="표준 2 2 2_8. 인구비정리" xfId="10785"/>
    <cellStyle name="표준 2 2 3" xfId="3808"/>
    <cellStyle name="표준 2 2 3 2" xfId="3809"/>
    <cellStyle name="표준 2 2 3 2 2" xfId="7176"/>
    <cellStyle name="표준 2 2 3 2 3" xfId="9010"/>
    <cellStyle name="표준 2 2 3 3" xfId="3810"/>
    <cellStyle name="표준 2 2 3 3 2" xfId="9012"/>
    <cellStyle name="표준 2 2 3 3 3" xfId="9013"/>
    <cellStyle name="표준 2 2 3 3 4" xfId="9011"/>
    <cellStyle name="표준 2 2 3 4" xfId="3811"/>
    <cellStyle name="표준 2 2 3 5" xfId="6478"/>
    <cellStyle name="표준 2 2 3 6" xfId="7177"/>
    <cellStyle name="표준 2 2 3 6 2" xfId="9014"/>
    <cellStyle name="표준 2 2 3_004_노동" xfId="3812"/>
    <cellStyle name="표준 2 2 4" xfId="3813"/>
    <cellStyle name="표준 2 2 4 2" xfId="3814"/>
    <cellStyle name="표준 2 2 4 3" xfId="6481"/>
    <cellStyle name="표준 2 2 4 4" xfId="9015"/>
    <cellStyle name="표준 2 2 5" xfId="3815"/>
    <cellStyle name="표준 2 2 5 2" xfId="9017"/>
    <cellStyle name="표준 2 2 5 3" xfId="9018"/>
    <cellStyle name="표준 2 2 5 4" xfId="9016"/>
    <cellStyle name="표준 2 2 6" xfId="3816"/>
    <cellStyle name="표준 2 2 6 2" xfId="3817"/>
    <cellStyle name="표준 2 2 6 3" xfId="7178"/>
    <cellStyle name="표준 2 2 7" xfId="3818"/>
    <cellStyle name="표준 2 2 7 2" xfId="7179"/>
    <cellStyle name="표준 2 2 7 2 2" xfId="10093"/>
    <cellStyle name="표준 2 2 8" xfId="3805"/>
    <cellStyle name="표준 2 2 8 2" xfId="7180"/>
    <cellStyle name="표준 2 2 9" xfId="7181"/>
    <cellStyle name="표준 2 2_004_노동" xfId="3819"/>
    <cellStyle name="표준 2 20" xfId="7374"/>
    <cellStyle name="표준 2 20 2" xfId="7375"/>
    <cellStyle name="표준 2 21" xfId="7376"/>
    <cellStyle name="표준 2 21 2" xfId="7377"/>
    <cellStyle name="표준 2 22" xfId="7378"/>
    <cellStyle name="표준 2 22 2" xfId="7379"/>
    <cellStyle name="표준 2 23" xfId="7380"/>
    <cellStyle name="표준 2 23 2" xfId="7381"/>
    <cellStyle name="표준 2 24" xfId="7382"/>
    <cellStyle name="표준 2 24 2" xfId="7383"/>
    <cellStyle name="표준 2 25" xfId="7384"/>
    <cellStyle name="표준 2 25 2" xfId="7385"/>
    <cellStyle name="표준 2 26" xfId="7386"/>
    <cellStyle name="표준 2 26 2" xfId="7387"/>
    <cellStyle name="표준 2 27" xfId="7388"/>
    <cellStyle name="표준 2 27 2" xfId="7389"/>
    <cellStyle name="표준 2 28" xfId="7390"/>
    <cellStyle name="표준 2 28 2" xfId="7391"/>
    <cellStyle name="표준 2 29" xfId="7392"/>
    <cellStyle name="표준 2 29 2" xfId="7393"/>
    <cellStyle name="표준 2 3" xfId="352"/>
    <cellStyle name="표준 2 3 2" xfId="353"/>
    <cellStyle name="표준 2 3 2 2" xfId="354"/>
    <cellStyle name="표준 2 3 2 2 2" xfId="3820"/>
    <cellStyle name="표준 2 3 2 2 3" xfId="9022"/>
    <cellStyle name="표준 2 3 2 2 4" xfId="9023"/>
    <cellStyle name="표준 2 3 2 2 5" xfId="9021"/>
    <cellStyle name="표준 2 3 2 3" xfId="3821"/>
    <cellStyle name="표준 2 3 2 4" xfId="8785"/>
    <cellStyle name="표준 2 3 2 4 2" xfId="9024"/>
    <cellStyle name="표준 2 3 2 5" xfId="9025"/>
    <cellStyle name="표준 2 3 2 6" xfId="9020"/>
    <cellStyle name="표준 2 3 2_009_유통금융보험및기타서비스" xfId="3822"/>
    <cellStyle name="표준 2 3 3" xfId="3823"/>
    <cellStyle name="표준 2 3 3 2" xfId="3824"/>
    <cellStyle name="표준 2 3 3 2 2" xfId="9028"/>
    <cellStyle name="표준 2 3 3 2 3" xfId="9029"/>
    <cellStyle name="표준 2 3 3 2 4" xfId="9027"/>
    <cellStyle name="표준 2 3 3 3" xfId="3825"/>
    <cellStyle name="표준 2 3 3 4" xfId="6490"/>
    <cellStyle name="표준 2 3 3 4 2" xfId="9030"/>
    <cellStyle name="표준 2 3 3 5" xfId="9026"/>
    <cellStyle name="표준 2 3 3_010_주택건설" xfId="3826"/>
    <cellStyle name="표준 2 3 4" xfId="3827"/>
    <cellStyle name="표준 2 3 4 2" xfId="8786"/>
    <cellStyle name="표준 2 3 4 3" xfId="9031"/>
    <cellStyle name="표준 2 3 41" xfId="10786"/>
    <cellStyle name="표준 2 3 5" xfId="3828"/>
    <cellStyle name="표준 2 3 6" xfId="9019"/>
    <cellStyle name="표준 2 3_006_농림수산" xfId="3829"/>
    <cellStyle name="표준 2 30" xfId="7394"/>
    <cellStyle name="표준 2 30 2" xfId="7395"/>
    <cellStyle name="표준 2 31" xfId="7396"/>
    <cellStyle name="표준 2 31 2" xfId="7397"/>
    <cellStyle name="표준 2 32" xfId="7398"/>
    <cellStyle name="표준 2 32 2" xfId="7399"/>
    <cellStyle name="표준 2 33" xfId="7400"/>
    <cellStyle name="표준 2 33 2" xfId="7401"/>
    <cellStyle name="표준 2 34" xfId="7402"/>
    <cellStyle name="표준 2 34 2" xfId="7403"/>
    <cellStyle name="표준 2 35" xfId="7404"/>
    <cellStyle name="표준 2 35 2" xfId="7405"/>
    <cellStyle name="표준 2 36" xfId="7406"/>
    <cellStyle name="표준 2 36 2" xfId="7407"/>
    <cellStyle name="표준 2 37" xfId="7408"/>
    <cellStyle name="표준 2 37 2" xfId="7409"/>
    <cellStyle name="표준 2 38" xfId="7410"/>
    <cellStyle name="표준 2 38 2" xfId="7411"/>
    <cellStyle name="표준 2 39" xfId="7412"/>
    <cellStyle name="표준 2 39 2" xfId="7413"/>
    <cellStyle name="표준 2 4" xfId="355"/>
    <cellStyle name="표준 2 4 10" xfId="3830"/>
    <cellStyle name="표준 2 4 11" xfId="9032"/>
    <cellStyle name="표준 2 4 2" xfId="356"/>
    <cellStyle name="표준 2 4 2 2" xfId="357"/>
    <cellStyle name="표준 2 4 2 2 2" xfId="3831"/>
    <cellStyle name="표준 2 4 2 2 2 2" xfId="7182"/>
    <cellStyle name="표준 2 4 2 2 3" xfId="10094"/>
    <cellStyle name="표준 2 4 2 2 4" xfId="5072"/>
    <cellStyle name="표준 2 4 2 3" xfId="3832"/>
    <cellStyle name="표준 2 4 2 4" xfId="8787"/>
    <cellStyle name="표준 2 4 2 4 2" xfId="9034"/>
    <cellStyle name="표준 2 4 2 5" xfId="9035"/>
    <cellStyle name="표준 2 4 2 6" xfId="9033"/>
    <cellStyle name="표준 2 4 2_009_유통금융보험및기타서비스" xfId="3833"/>
    <cellStyle name="표준 2 4 3" xfId="3834"/>
    <cellStyle name="표준 2 4 3 2" xfId="3835"/>
    <cellStyle name="표준 2 4 3 3" xfId="3836"/>
    <cellStyle name="표준 2 4 3 4" xfId="8788"/>
    <cellStyle name="표준 2 4 3 4 2" xfId="9037"/>
    <cellStyle name="표준 2 4 3 5" xfId="9038"/>
    <cellStyle name="표준 2 4 3 6" xfId="9036"/>
    <cellStyle name="표준 2 4 4" xfId="3837"/>
    <cellStyle name="표준 2 4 4 2" xfId="3838"/>
    <cellStyle name="표준 2 4 4 3" xfId="9039"/>
    <cellStyle name="표준 2 4 5" xfId="3839"/>
    <cellStyle name="표준 2 4 6" xfId="3840"/>
    <cellStyle name="표준 2 4 7" xfId="3841"/>
    <cellStyle name="표준 2 4 8" xfId="3842"/>
    <cellStyle name="표준 2 4 9" xfId="3843"/>
    <cellStyle name="표준 2 4_004_노동" xfId="3844"/>
    <cellStyle name="표준 2 40" xfId="7414"/>
    <cellStyle name="표준 2 40 2" xfId="7415"/>
    <cellStyle name="표준 2 41" xfId="7416"/>
    <cellStyle name="표준 2 41 2" xfId="7417"/>
    <cellStyle name="표준 2 42" xfId="7418"/>
    <cellStyle name="표준 2 42 2" xfId="7419"/>
    <cellStyle name="표준 2 43" xfId="7420"/>
    <cellStyle name="표준 2 43 2" xfId="7421"/>
    <cellStyle name="표준 2 44" xfId="7422"/>
    <cellStyle name="표준 2 44 2" xfId="7423"/>
    <cellStyle name="표준 2 45" xfId="7424"/>
    <cellStyle name="표준 2 45 2" xfId="7425"/>
    <cellStyle name="표준 2 46" xfId="7426"/>
    <cellStyle name="표준 2 46 2" xfId="7427"/>
    <cellStyle name="표준 2 47" xfId="7428"/>
    <cellStyle name="표준 2 47 2" xfId="7429"/>
    <cellStyle name="표준 2 48" xfId="7430"/>
    <cellStyle name="표준 2 48 2" xfId="7431"/>
    <cellStyle name="표준 2 49" xfId="7432"/>
    <cellStyle name="표준 2 49 2" xfId="7433"/>
    <cellStyle name="표준 2 5" xfId="358"/>
    <cellStyle name="표준 2 5 2" xfId="3845"/>
    <cellStyle name="표준 2 5 2 2" xfId="3846"/>
    <cellStyle name="표준 2 5 2 3" xfId="7183"/>
    <cellStyle name="표준 2 5 2 3 2" xfId="9042"/>
    <cellStyle name="표준 2 5 2 3 3" xfId="10123"/>
    <cellStyle name="표준 2 5 2 4" xfId="9043"/>
    <cellStyle name="표준 2 5 2 5" xfId="9041"/>
    <cellStyle name="표준 2 5 3" xfId="3847"/>
    <cellStyle name="표준 2 5 3 2" xfId="9045"/>
    <cellStyle name="표준 2 5 3 3" xfId="9046"/>
    <cellStyle name="표준 2 5 3 4" xfId="9044"/>
    <cellStyle name="표준 2 5 4" xfId="8789"/>
    <cellStyle name="표준 2 5 4 2" xfId="9047"/>
    <cellStyle name="표준 2 5 5" xfId="9048"/>
    <cellStyle name="표준 2 5 6" xfId="9040"/>
    <cellStyle name="표준 2 5_006_농림수산" xfId="3848"/>
    <cellStyle name="표준 2 50" xfId="7434"/>
    <cellStyle name="표준 2 50 2" xfId="7435"/>
    <cellStyle name="표준 2 51" xfId="7436"/>
    <cellStyle name="표준 2 51 2" xfId="7437"/>
    <cellStyle name="표준 2 52" xfId="7438"/>
    <cellStyle name="표준 2 52 2" xfId="7439"/>
    <cellStyle name="표준 2 53" xfId="7440"/>
    <cellStyle name="표준 2 53 2" xfId="7441"/>
    <cellStyle name="표준 2 54" xfId="7442"/>
    <cellStyle name="표준 2 54 2" xfId="7443"/>
    <cellStyle name="표준 2 55" xfId="7444"/>
    <cellStyle name="표준 2 55 2" xfId="7445"/>
    <cellStyle name="표준 2 56" xfId="7446"/>
    <cellStyle name="표준 2 56 2" xfId="7447"/>
    <cellStyle name="표준 2 57" xfId="7448"/>
    <cellStyle name="표준 2 57 2" xfId="7449"/>
    <cellStyle name="표준 2 58" xfId="7450"/>
    <cellStyle name="표준 2 58 2" xfId="7451"/>
    <cellStyle name="표준 2 59" xfId="7452"/>
    <cellStyle name="표준 2 59 2" xfId="7453"/>
    <cellStyle name="표준 2 6" xfId="3849"/>
    <cellStyle name="표준 2 6 2" xfId="3850"/>
    <cellStyle name="표준 2 6 2 2" xfId="3851"/>
    <cellStyle name="표준 2 6 2 3" xfId="8790"/>
    <cellStyle name="표준 2 6 3" xfId="3852"/>
    <cellStyle name="표준 2 6 3 2" xfId="3853"/>
    <cellStyle name="표준 2 6 3 2 2" xfId="9051"/>
    <cellStyle name="표준 2 6 3 3" xfId="7184"/>
    <cellStyle name="표준 2 6 3 3 2" xfId="9052"/>
    <cellStyle name="표준 2 6 3 4" xfId="9050"/>
    <cellStyle name="표준 2 6 4" xfId="6514"/>
    <cellStyle name="표준 2 6 4 2" xfId="9053"/>
    <cellStyle name="표준 2 6 5" xfId="9054"/>
    <cellStyle name="표준 2 6 6" xfId="9049"/>
    <cellStyle name="표준 2 6_004_노동" xfId="3854"/>
    <cellStyle name="표준 2 60" xfId="7454"/>
    <cellStyle name="표준 2 60 2" xfId="7455"/>
    <cellStyle name="표준 2 61" xfId="7456"/>
    <cellStyle name="표준 2 61 2" xfId="7457"/>
    <cellStyle name="표준 2 62" xfId="7458"/>
    <cellStyle name="표준 2 62 2" xfId="7459"/>
    <cellStyle name="표준 2 63" xfId="7460"/>
    <cellStyle name="표준 2 63 2" xfId="7461"/>
    <cellStyle name="표준 2 64" xfId="7462"/>
    <cellStyle name="표준 2 64 2" xfId="7463"/>
    <cellStyle name="표준 2 65" xfId="7464"/>
    <cellStyle name="표준 2 65 2" xfId="7465"/>
    <cellStyle name="표준 2 66" xfId="7466"/>
    <cellStyle name="표준 2 66 2" xfId="7467"/>
    <cellStyle name="표준 2 67" xfId="7468"/>
    <cellStyle name="표준 2 67 2" xfId="7469"/>
    <cellStyle name="표준 2 68" xfId="7470"/>
    <cellStyle name="표준 2 69" xfId="13981"/>
    <cellStyle name="표준 2 7" xfId="3855"/>
    <cellStyle name="표준 2 7 2" xfId="3856"/>
    <cellStyle name="표준 2 7 2 2" xfId="9057"/>
    <cellStyle name="표준 2 7 2 3" xfId="9058"/>
    <cellStyle name="표준 2 7 2 4" xfId="9056"/>
    <cellStyle name="표준 2 7 3" xfId="8791"/>
    <cellStyle name="표준 2 7 3 2" xfId="9059"/>
    <cellStyle name="표준 2 7 4" xfId="9060"/>
    <cellStyle name="표준 2 7 5" xfId="9055"/>
    <cellStyle name="표준 2 8" xfId="3857"/>
    <cellStyle name="표준 2 8 2" xfId="7471"/>
    <cellStyle name="표준 2 8 3" xfId="9061"/>
    <cellStyle name="표준 2 9" xfId="3858"/>
    <cellStyle name="표준 2 9 2" xfId="7472"/>
    <cellStyle name="표준 2 9 3" xfId="9062"/>
    <cellStyle name="표준 2_(붙임2) 시정통계 활용도 의견조사표" xfId="3859"/>
    <cellStyle name="표준 20" xfId="3860"/>
    <cellStyle name="표준 20 2" xfId="7473"/>
    <cellStyle name="표준 20 2 2" xfId="7474"/>
    <cellStyle name="표준 20 3" xfId="7475"/>
    <cellStyle name="표준 20 4" xfId="7476"/>
    <cellStyle name="표준 20 5" xfId="7477"/>
    <cellStyle name="표준 20 6" xfId="7478"/>
    <cellStyle name="표준 20 6 2" xfId="7479"/>
    <cellStyle name="표준 20 6 2 2" xfId="9063"/>
    <cellStyle name="표준 20 6 2 2 2" xfId="11608"/>
    <cellStyle name="표준 20 6 2 2 2 2" xfId="13924"/>
    <cellStyle name="표준 20 6 2 2 3" xfId="12713"/>
    <cellStyle name="표준 20 6 2 3" xfId="11541"/>
    <cellStyle name="표준 20 6 2 3 2" xfId="13857"/>
    <cellStyle name="표준 20 6 2 4" xfId="12618"/>
    <cellStyle name="표준 20 6 3" xfId="9064"/>
    <cellStyle name="표준 20 6 3 2" xfId="11609"/>
    <cellStyle name="표준 20 6 3 2 2" xfId="13925"/>
    <cellStyle name="표준 20 6 3 3" xfId="12714"/>
    <cellStyle name="표준 20 6 4" xfId="11540"/>
    <cellStyle name="표준 20 6 4 2" xfId="13856"/>
    <cellStyle name="표준 20 6 5" xfId="12617"/>
    <cellStyle name="표준 21" xfId="3861"/>
    <cellStyle name="표준 21 2" xfId="7480"/>
    <cellStyle name="표준 21 2 2" xfId="7481"/>
    <cellStyle name="표준 21 3" xfId="7482"/>
    <cellStyle name="표준 21 4" xfId="7483"/>
    <cellStyle name="표준 21 5" xfId="7484"/>
    <cellStyle name="표준 21 6" xfId="7485"/>
    <cellStyle name="표준 22" xfId="3862"/>
    <cellStyle name="표준 22 10" xfId="7486"/>
    <cellStyle name="표준 22 11" xfId="7487"/>
    <cellStyle name="표준 22 12" xfId="7488"/>
    <cellStyle name="표준 22 13" xfId="7489"/>
    <cellStyle name="표준 22 14" xfId="7490"/>
    <cellStyle name="표준 22 15" xfId="7491"/>
    <cellStyle name="표준 22 16" xfId="7492"/>
    <cellStyle name="표준 22 17" xfId="7493"/>
    <cellStyle name="표준 22 18" xfId="7494"/>
    <cellStyle name="표준 22 19" xfId="7495"/>
    <cellStyle name="표준 22 2" xfId="3863"/>
    <cellStyle name="표준 22 2 2" xfId="7496"/>
    <cellStyle name="표준 22 20" xfId="7497"/>
    <cellStyle name="표준 22 21" xfId="7498"/>
    <cellStyle name="표준 22 22" xfId="7499"/>
    <cellStyle name="표준 22 23" xfId="7500"/>
    <cellStyle name="표준 22 24" xfId="7501"/>
    <cellStyle name="표준 22 25" xfId="7502"/>
    <cellStyle name="표준 22 26" xfId="7503"/>
    <cellStyle name="표준 22 27" xfId="7504"/>
    <cellStyle name="표준 22 28" xfId="7505"/>
    <cellStyle name="표준 22 29" xfId="7506"/>
    <cellStyle name="표준 22 3" xfId="3864"/>
    <cellStyle name="표준 22 3 2" xfId="7507"/>
    <cellStyle name="표준 22 3 3" xfId="9065"/>
    <cellStyle name="표준 22 30" xfId="7508"/>
    <cellStyle name="표준 22 31" xfId="7509"/>
    <cellStyle name="표준 22 32" xfId="7510"/>
    <cellStyle name="표준 22 33" xfId="7511"/>
    <cellStyle name="표준 22 34" xfId="7512"/>
    <cellStyle name="표준 22 35" xfId="7513"/>
    <cellStyle name="표준 22 36" xfId="7514"/>
    <cellStyle name="표준 22 37" xfId="7515"/>
    <cellStyle name="표준 22 38" xfId="7516"/>
    <cellStyle name="표준 22 39" xfId="7517"/>
    <cellStyle name="표준 22 4" xfId="7518"/>
    <cellStyle name="표준 22 4 2" xfId="7519"/>
    <cellStyle name="표준 22 40" xfId="7520"/>
    <cellStyle name="표준 22 41" xfId="7521"/>
    <cellStyle name="표준 22 42" xfId="7522"/>
    <cellStyle name="표준 22 43" xfId="7523"/>
    <cellStyle name="표준 22 44" xfId="7524"/>
    <cellStyle name="표준 22 45" xfId="7525"/>
    <cellStyle name="표준 22 46" xfId="7526"/>
    <cellStyle name="표준 22 47" xfId="7527"/>
    <cellStyle name="표준 22 48" xfId="7528"/>
    <cellStyle name="표준 22 5" xfId="7529"/>
    <cellStyle name="표준 22 5 2" xfId="7530"/>
    <cellStyle name="표준 22 6" xfId="7531"/>
    <cellStyle name="표준 22 7" xfId="7532"/>
    <cellStyle name="표준 22 8" xfId="7533"/>
    <cellStyle name="표준 22 9" xfId="7534"/>
    <cellStyle name="표준 23" xfId="3865"/>
    <cellStyle name="표준 23 10" xfId="7535"/>
    <cellStyle name="표준 23 11" xfId="7536"/>
    <cellStyle name="표준 23 12" xfId="7537"/>
    <cellStyle name="표준 23 13" xfId="7538"/>
    <cellStyle name="표준 23 14" xfId="7539"/>
    <cellStyle name="표준 23 15" xfId="7540"/>
    <cellStyle name="표준 23 16" xfId="7541"/>
    <cellStyle name="표준 23 17" xfId="7542"/>
    <cellStyle name="표준 23 18" xfId="7543"/>
    <cellStyle name="표준 23 19" xfId="7544"/>
    <cellStyle name="표준 23 2" xfId="7545"/>
    <cellStyle name="표준 23 20" xfId="7546"/>
    <cellStyle name="표준 23 21" xfId="7547"/>
    <cellStyle name="표준 23 22" xfId="7548"/>
    <cellStyle name="표준 23 23" xfId="7549"/>
    <cellStyle name="표준 23 24" xfId="7550"/>
    <cellStyle name="표준 23 25" xfId="7551"/>
    <cellStyle name="표준 23 26" xfId="7552"/>
    <cellStyle name="표준 23 27" xfId="7553"/>
    <cellStyle name="표준 23 28" xfId="7554"/>
    <cellStyle name="표준 23 29" xfId="7555"/>
    <cellStyle name="표준 23 3" xfId="7556"/>
    <cellStyle name="표준 23 30" xfId="7557"/>
    <cellStyle name="표준 23 31" xfId="7558"/>
    <cellStyle name="표준 23 32" xfId="7559"/>
    <cellStyle name="표준 23 33" xfId="7560"/>
    <cellStyle name="표준 23 34" xfId="7561"/>
    <cellStyle name="표준 23 35" xfId="7562"/>
    <cellStyle name="표준 23 36" xfId="7563"/>
    <cellStyle name="표준 23 37" xfId="7564"/>
    <cellStyle name="표준 23 38" xfId="7565"/>
    <cellStyle name="표준 23 39" xfId="7566"/>
    <cellStyle name="표준 23 4" xfId="7567"/>
    <cellStyle name="표준 23 40" xfId="7568"/>
    <cellStyle name="표준 23 41" xfId="7569"/>
    <cellStyle name="표준 23 42" xfId="7570"/>
    <cellStyle name="표준 23 43" xfId="7571"/>
    <cellStyle name="표준 23 44" xfId="7572"/>
    <cellStyle name="표준 23 45" xfId="7573"/>
    <cellStyle name="표준 23 46" xfId="7574"/>
    <cellStyle name="표준 23 47" xfId="7575"/>
    <cellStyle name="표준 23 48" xfId="7576"/>
    <cellStyle name="표준 23 5" xfId="7577"/>
    <cellStyle name="표준 23 6" xfId="7578"/>
    <cellStyle name="표준 23 7" xfId="7579"/>
    <cellStyle name="표준 23 8" xfId="7580"/>
    <cellStyle name="표준 23 9" xfId="7581"/>
    <cellStyle name="표준 24" xfId="3866"/>
    <cellStyle name="표준 24 10" xfId="7582"/>
    <cellStyle name="표준 24 11" xfId="7583"/>
    <cellStyle name="표준 24 12" xfId="7584"/>
    <cellStyle name="표준 24 13" xfId="7585"/>
    <cellStyle name="표준 24 14" xfId="7586"/>
    <cellStyle name="표준 24 15" xfId="7587"/>
    <cellStyle name="표준 24 16" xfId="7588"/>
    <cellStyle name="표준 24 17" xfId="7589"/>
    <cellStyle name="표준 24 18" xfId="7590"/>
    <cellStyle name="표준 24 19" xfId="7591"/>
    <cellStyle name="표준 24 2" xfId="7592"/>
    <cellStyle name="표준 24 20" xfId="7593"/>
    <cellStyle name="표준 24 21" xfId="7594"/>
    <cellStyle name="표준 24 22" xfId="7595"/>
    <cellStyle name="표준 24 23" xfId="7596"/>
    <cellStyle name="표준 24 24" xfId="7597"/>
    <cellStyle name="표준 24 25" xfId="7598"/>
    <cellStyle name="표준 24 26" xfId="7599"/>
    <cellStyle name="표준 24 27" xfId="7600"/>
    <cellStyle name="표준 24 28" xfId="7601"/>
    <cellStyle name="표준 24 29" xfId="7602"/>
    <cellStyle name="표준 24 3" xfId="7603"/>
    <cellStyle name="표준 24 30" xfId="7604"/>
    <cellStyle name="표준 24 31" xfId="7605"/>
    <cellStyle name="표준 24 32" xfId="7606"/>
    <cellStyle name="표준 24 33" xfId="7607"/>
    <cellStyle name="표준 24 34" xfId="7608"/>
    <cellStyle name="표준 24 35" xfId="7609"/>
    <cellStyle name="표준 24 36" xfId="7610"/>
    <cellStyle name="표준 24 37" xfId="7611"/>
    <cellStyle name="표준 24 38" xfId="7612"/>
    <cellStyle name="표준 24 39" xfId="7613"/>
    <cellStyle name="표준 24 4" xfId="7614"/>
    <cellStyle name="표준 24 40" xfId="7615"/>
    <cellStyle name="표준 24 41" xfId="7616"/>
    <cellStyle name="표준 24 42" xfId="7617"/>
    <cellStyle name="표준 24 43" xfId="7618"/>
    <cellStyle name="표준 24 44" xfId="7619"/>
    <cellStyle name="표준 24 45" xfId="7620"/>
    <cellStyle name="표준 24 46" xfId="7621"/>
    <cellStyle name="표준 24 47" xfId="7622"/>
    <cellStyle name="표준 24 48" xfId="7623"/>
    <cellStyle name="표준 24 5" xfId="7624"/>
    <cellStyle name="표준 24 6" xfId="7625"/>
    <cellStyle name="표준 24 7" xfId="7626"/>
    <cellStyle name="표준 24 8" xfId="7627"/>
    <cellStyle name="표준 24 9" xfId="7628"/>
    <cellStyle name="표준 25" xfId="3867"/>
    <cellStyle name="표준 25 10" xfId="7629"/>
    <cellStyle name="표준 25 11" xfId="7630"/>
    <cellStyle name="표준 25 12" xfId="7631"/>
    <cellStyle name="표준 25 13" xfId="7632"/>
    <cellStyle name="표준 25 14" xfId="7633"/>
    <cellStyle name="표준 25 15" xfId="7634"/>
    <cellStyle name="표준 25 16" xfId="7635"/>
    <cellStyle name="표준 25 17" xfId="7636"/>
    <cellStyle name="표준 25 18" xfId="7637"/>
    <cellStyle name="표준 25 19" xfId="7638"/>
    <cellStyle name="표준 25 2" xfId="7639"/>
    <cellStyle name="표준 25 20" xfId="7640"/>
    <cellStyle name="표준 25 21" xfId="7641"/>
    <cellStyle name="표준 25 22" xfId="7642"/>
    <cellStyle name="표준 25 23" xfId="7643"/>
    <cellStyle name="표준 25 24" xfId="7644"/>
    <cellStyle name="표준 25 25" xfId="7645"/>
    <cellStyle name="표준 25 26" xfId="7646"/>
    <cellStyle name="표준 25 27" xfId="7647"/>
    <cellStyle name="표준 25 28" xfId="7648"/>
    <cellStyle name="표준 25 29" xfId="7649"/>
    <cellStyle name="표준 25 3" xfId="7650"/>
    <cellStyle name="표준 25 30" xfId="7651"/>
    <cellStyle name="표준 25 31" xfId="7652"/>
    <cellStyle name="표준 25 32" xfId="7653"/>
    <cellStyle name="표준 25 33" xfId="7654"/>
    <cellStyle name="표준 25 34" xfId="7655"/>
    <cellStyle name="표준 25 35" xfId="7656"/>
    <cellStyle name="표준 25 36" xfId="7657"/>
    <cellStyle name="표준 25 37" xfId="7658"/>
    <cellStyle name="표준 25 38" xfId="7659"/>
    <cellStyle name="표준 25 39" xfId="7660"/>
    <cellStyle name="표준 25 4" xfId="7661"/>
    <cellStyle name="표준 25 40" xfId="7662"/>
    <cellStyle name="표준 25 41" xfId="7663"/>
    <cellStyle name="표준 25 42" xfId="7664"/>
    <cellStyle name="표준 25 43" xfId="7665"/>
    <cellStyle name="표준 25 44" xfId="7666"/>
    <cellStyle name="표준 25 45" xfId="7667"/>
    <cellStyle name="표준 25 46" xfId="7668"/>
    <cellStyle name="표준 25 47" xfId="7669"/>
    <cellStyle name="표준 25 48" xfId="7670"/>
    <cellStyle name="표준 25 5" xfId="7671"/>
    <cellStyle name="표준 25 6" xfId="7672"/>
    <cellStyle name="표준 25 7" xfId="7673"/>
    <cellStyle name="표준 25 8" xfId="7674"/>
    <cellStyle name="표준 25 9" xfId="7675"/>
    <cellStyle name="표준 256" xfId="7676"/>
    <cellStyle name="표준 257" xfId="7677"/>
    <cellStyle name="표준 258" xfId="7678"/>
    <cellStyle name="표준 259" xfId="7679"/>
    <cellStyle name="표준 26" xfId="3868"/>
    <cellStyle name="표준 26 10" xfId="7680"/>
    <cellStyle name="표준 26 11" xfId="7681"/>
    <cellStyle name="표준 26 12" xfId="7682"/>
    <cellStyle name="표준 26 13" xfId="7683"/>
    <cellStyle name="표준 26 14" xfId="7684"/>
    <cellStyle name="표준 26 15" xfId="7685"/>
    <cellStyle name="표준 26 16" xfId="7686"/>
    <cellStyle name="표준 26 17" xfId="7687"/>
    <cellStyle name="표준 26 18" xfId="7688"/>
    <cellStyle name="표준 26 19" xfId="7689"/>
    <cellStyle name="표준 26 2" xfId="3869"/>
    <cellStyle name="표준 26 2 2" xfId="9066"/>
    <cellStyle name="표준 26 2 2 2" xfId="10095"/>
    <cellStyle name="표준 26 20" xfId="7690"/>
    <cellStyle name="표준 26 21" xfId="7691"/>
    <cellStyle name="표준 26 22" xfId="7692"/>
    <cellStyle name="표준 26 23" xfId="7693"/>
    <cellStyle name="표준 26 24" xfId="7694"/>
    <cellStyle name="표준 26 25" xfId="7695"/>
    <cellStyle name="표준 26 26" xfId="7696"/>
    <cellStyle name="표준 26 27" xfId="7697"/>
    <cellStyle name="표준 26 28" xfId="7698"/>
    <cellStyle name="표준 26 29" xfId="7699"/>
    <cellStyle name="표준 26 3" xfId="7700"/>
    <cellStyle name="표준 26 30" xfId="7701"/>
    <cellStyle name="표준 26 31" xfId="7702"/>
    <cellStyle name="표준 26 32" xfId="7703"/>
    <cellStyle name="표준 26 33" xfId="7704"/>
    <cellStyle name="표준 26 34" xfId="7705"/>
    <cellStyle name="표준 26 35" xfId="7706"/>
    <cellStyle name="표준 26 36" xfId="7707"/>
    <cellStyle name="표준 26 37" xfId="7708"/>
    <cellStyle name="표준 26 38" xfId="7709"/>
    <cellStyle name="표준 26 39" xfId="7710"/>
    <cellStyle name="표준 26 4" xfId="7711"/>
    <cellStyle name="표준 26 40" xfId="7712"/>
    <cellStyle name="표준 26 41" xfId="7713"/>
    <cellStyle name="표준 26 42" xfId="7714"/>
    <cellStyle name="표준 26 43" xfId="7715"/>
    <cellStyle name="표준 26 44" xfId="7716"/>
    <cellStyle name="표준 26 45" xfId="7717"/>
    <cellStyle name="표준 26 46" xfId="7718"/>
    <cellStyle name="표준 26 47" xfId="7719"/>
    <cellStyle name="표준 26 48" xfId="7720"/>
    <cellStyle name="표준 26 5" xfId="7721"/>
    <cellStyle name="표준 26 6" xfId="7722"/>
    <cellStyle name="표준 26 7" xfId="7723"/>
    <cellStyle name="표준 26 8" xfId="7724"/>
    <cellStyle name="표준 26 9" xfId="7725"/>
    <cellStyle name="표준 260" xfId="7726"/>
    <cellStyle name="표준 261" xfId="7727"/>
    <cellStyle name="표준 262" xfId="7728"/>
    <cellStyle name="표준 263" xfId="7729"/>
    <cellStyle name="표준 264" xfId="7730"/>
    <cellStyle name="표준 265" xfId="7731"/>
    <cellStyle name="표준 266" xfId="7732"/>
    <cellStyle name="표준 267" xfId="7733"/>
    <cellStyle name="표준 268" xfId="7734"/>
    <cellStyle name="표준 269" xfId="7735"/>
    <cellStyle name="표준 27" xfId="3870"/>
    <cellStyle name="표준 27 10" xfId="7736"/>
    <cellStyle name="표준 27 11" xfId="7737"/>
    <cellStyle name="표준 27 12" xfId="7738"/>
    <cellStyle name="표준 27 13" xfId="7739"/>
    <cellStyle name="표준 27 14" xfId="7740"/>
    <cellStyle name="표준 27 15" xfId="7741"/>
    <cellStyle name="표준 27 16" xfId="7742"/>
    <cellStyle name="표준 27 17" xfId="7743"/>
    <cellStyle name="표준 27 18" xfId="7744"/>
    <cellStyle name="표준 27 19" xfId="7745"/>
    <cellStyle name="표준 27 2" xfId="3871"/>
    <cellStyle name="표준 27 2 2" xfId="9067"/>
    <cellStyle name="표준 27 2 2 2" xfId="10096"/>
    <cellStyle name="표준 27 20" xfId="7746"/>
    <cellStyle name="표준 27 21" xfId="7747"/>
    <cellStyle name="표준 27 22" xfId="7748"/>
    <cellStyle name="표준 27 23" xfId="7749"/>
    <cellStyle name="표준 27 24" xfId="7750"/>
    <cellStyle name="표준 27 25" xfId="7751"/>
    <cellStyle name="표준 27 26" xfId="7752"/>
    <cellStyle name="표준 27 27" xfId="7753"/>
    <cellStyle name="표준 27 28" xfId="7754"/>
    <cellStyle name="표준 27 29" xfId="7755"/>
    <cellStyle name="표준 27 3" xfId="7756"/>
    <cellStyle name="표준 27 30" xfId="7757"/>
    <cellStyle name="표준 27 31" xfId="7758"/>
    <cellStyle name="표준 27 32" xfId="7759"/>
    <cellStyle name="표준 27 33" xfId="7760"/>
    <cellStyle name="표준 27 34" xfId="7761"/>
    <cellStyle name="표준 27 35" xfId="7762"/>
    <cellStyle name="표준 27 36" xfId="7763"/>
    <cellStyle name="표준 27 37" xfId="7764"/>
    <cellStyle name="표준 27 38" xfId="7765"/>
    <cellStyle name="표준 27 39" xfId="7766"/>
    <cellStyle name="표준 27 4" xfId="7767"/>
    <cellStyle name="표준 27 40" xfId="7768"/>
    <cellStyle name="표준 27 41" xfId="7769"/>
    <cellStyle name="표준 27 42" xfId="7770"/>
    <cellStyle name="표준 27 43" xfId="7771"/>
    <cellStyle name="표준 27 44" xfId="7772"/>
    <cellStyle name="표준 27 45" xfId="7773"/>
    <cellStyle name="표준 27 46" xfId="7774"/>
    <cellStyle name="표준 27 47" xfId="7775"/>
    <cellStyle name="표준 27 48" xfId="7776"/>
    <cellStyle name="표준 27 5" xfId="7777"/>
    <cellStyle name="표준 27 6" xfId="7778"/>
    <cellStyle name="표준 27 7" xfId="7779"/>
    <cellStyle name="표준 27 8" xfId="7780"/>
    <cellStyle name="표준 27 9" xfId="7781"/>
    <cellStyle name="표준 270" xfId="7782"/>
    <cellStyle name="표준 271" xfId="7783"/>
    <cellStyle name="표준 272" xfId="7784"/>
    <cellStyle name="표준 273" xfId="7785"/>
    <cellStyle name="표준 274" xfId="7786"/>
    <cellStyle name="표준 275" xfId="7787"/>
    <cellStyle name="표준 276" xfId="7788"/>
    <cellStyle name="표준 277" xfId="7789"/>
    <cellStyle name="표준 278" xfId="7790"/>
    <cellStyle name="표준 279" xfId="7791"/>
    <cellStyle name="표준 28" xfId="3872"/>
    <cellStyle name="표준 28 10" xfId="7792"/>
    <cellStyle name="표준 28 11" xfId="7793"/>
    <cellStyle name="표준 28 12" xfId="7794"/>
    <cellStyle name="표준 28 13" xfId="7795"/>
    <cellStyle name="표준 28 14" xfId="7796"/>
    <cellStyle name="표준 28 15" xfId="7797"/>
    <cellStyle name="표준 28 16" xfId="7798"/>
    <cellStyle name="표준 28 17" xfId="7799"/>
    <cellStyle name="표준 28 18" xfId="7800"/>
    <cellStyle name="표준 28 19" xfId="7801"/>
    <cellStyle name="표준 28 2" xfId="7802"/>
    <cellStyle name="표준 28 20" xfId="7803"/>
    <cellStyle name="표준 28 21" xfId="7804"/>
    <cellStyle name="표준 28 22" xfId="7805"/>
    <cellStyle name="표준 28 23" xfId="7806"/>
    <cellStyle name="표준 28 24" xfId="7807"/>
    <cellStyle name="표준 28 25" xfId="7808"/>
    <cellStyle name="표준 28 26" xfId="7809"/>
    <cellStyle name="표준 28 27" xfId="7810"/>
    <cellStyle name="표준 28 28" xfId="7811"/>
    <cellStyle name="표준 28 29" xfId="7812"/>
    <cellStyle name="표준 28 3" xfId="7813"/>
    <cellStyle name="표준 28 30" xfId="7814"/>
    <cellStyle name="표준 28 31" xfId="7815"/>
    <cellStyle name="표준 28 32" xfId="7816"/>
    <cellStyle name="표준 28 33" xfId="7817"/>
    <cellStyle name="표준 28 34" xfId="7818"/>
    <cellStyle name="표준 28 35" xfId="7819"/>
    <cellStyle name="표준 28 36" xfId="7820"/>
    <cellStyle name="표준 28 37" xfId="7821"/>
    <cellStyle name="표준 28 38" xfId="7822"/>
    <cellStyle name="표준 28 39" xfId="7823"/>
    <cellStyle name="표준 28 4" xfId="7824"/>
    <cellStyle name="표준 28 40" xfId="7825"/>
    <cellStyle name="표준 28 41" xfId="7826"/>
    <cellStyle name="표준 28 42" xfId="7827"/>
    <cellStyle name="표준 28 43" xfId="7828"/>
    <cellStyle name="표준 28 44" xfId="7829"/>
    <cellStyle name="표준 28 45" xfId="7830"/>
    <cellStyle name="표준 28 46" xfId="7831"/>
    <cellStyle name="표준 28 47" xfId="7832"/>
    <cellStyle name="표준 28 48" xfId="7833"/>
    <cellStyle name="표준 28 5" xfId="7834"/>
    <cellStyle name="표준 28 6" xfId="7835"/>
    <cellStyle name="표준 28 7" xfId="7836"/>
    <cellStyle name="표준 28 8" xfId="7837"/>
    <cellStyle name="표준 28 9" xfId="7838"/>
    <cellStyle name="표준 280" xfId="7839"/>
    <cellStyle name="표준 281" xfId="7840"/>
    <cellStyle name="표준 282" xfId="7841"/>
    <cellStyle name="표준 283" xfId="7842"/>
    <cellStyle name="표준 284" xfId="7843"/>
    <cellStyle name="표준 285" xfId="7844"/>
    <cellStyle name="표준 286" xfId="7845"/>
    <cellStyle name="표준 287" xfId="7846"/>
    <cellStyle name="표준 288" xfId="7847"/>
    <cellStyle name="표준 289" xfId="7848"/>
    <cellStyle name="표준 29" xfId="3873"/>
    <cellStyle name="표준 29 10" xfId="7849"/>
    <cellStyle name="표준 29 11" xfId="7850"/>
    <cellStyle name="표준 29 12" xfId="7851"/>
    <cellStyle name="표준 29 13" xfId="7852"/>
    <cellStyle name="표준 29 14" xfId="7853"/>
    <cellStyle name="표준 29 15" xfId="7854"/>
    <cellStyle name="표준 29 16" xfId="7855"/>
    <cellStyle name="표준 29 17" xfId="7856"/>
    <cellStyle name="표준 29 18" xfId="7857"/>
    <cellStyle name="표준 29 19" xfId="7858"/>
    <cellStyle name="표준 29 2" xfId="7859"/>
    <cellStyle name="표준 29 20" xfId="7860"/>
    <cellStyle name="표준 29 21" xfId="7861"/>
    <cellStyle name="표준 29 22" xfId="7862"/>
    <cellStyle name="표준 29 23" xfId="7863"/>
    <cellStyle name="표준 29 24" xfId="7864"/>
    <cellStyle name="표준 29 25" xfId="7865"/>
    <cellStyle name="표준 29 26" xfId="7866"/>
    <cellStyle name="표준 29 27" xfId="7867"/>
    <cellStyle name="표준 29 28" xfId="7868"/>
    <cellStyle name="표준 29 29" xfId="7869"/>
    <cellStyle name="표준 29 3" xfId="7870"/>
    <cellStyle name="표준 29 30" xfId="7871"/>
    <cellStyle name="표준 29 31" xfId="7872"/>
    <cellStyle name="표준 29 32" xfId="7873"/>
    <cellStyle name="표준 29 33" xfId="7874"/>
    <cellStyle name="표준 29 34" xfId="7875"/>
    <cellStyle name="표준 29 35" xfId="7876"/>
    <cellStyle name="표준 29 36" xfId="7877"/>
    <cellStyle name="표준 29 37" xfId="7878"/>
    <cellStyle name="표준 29 38" xfId="7879"/>
    <cellStyle name="표준 29 39" xfId="7880"/>
    <cellStyle name="표준 29 4" xfId="7881"/>
    <cellStyle name="표준 29 40" xfId="7882"/>
    <cellStyle name="표준 29 41" xfId="7883"/>
    <cellStyle name="표준 29 42" xfId="7884"/>
    <cellStyle name="표준 29 43" xfId="7885"/>
    <cellStyle name="표준 29 44" xfId="7886"/>
    <cellStyle name="표준 29 45" xfId="7887"/>
    <cellStyle name="표준 29 46" xfId="7888"/>
    <cellStyle name="표준 29 47" xfId="7889"/>
    <cellStyle name="표준 29 48" xfId="7890"/>
    <cellStyle name="표준 29 5" xfId="7891"/>
    <cellStyle name="표준 29 6" xfId="7892"/>
    <cellStyle name="표준 29 7" xfId="7893"/>
    <cellStyle name="표준 29 8" xfId="7894"/>
    <cellStyle name="표준 29 9" xfId="7895"/>
    <cellStyle name="표준 290" xfId="7896"/>
    <cellStyle name="표준 291" xfId="7897"/>
    <cellStyle name="표준 292" xfId="7898"/>
    <cellStyle name="표준 293" xfId="7899"/>
    <cellStyle name="표준 294" xfId="7900"/>
    <cellStyle name="표준 295" xfId="7901"/>
    <cellStyle name="표준 296" xfId="7902"/>
    <cellStyle name="표준 297" xfId="7903"/>
    <cellStyle name="표준 298" xfId="7904"/>
    <cellStyle name="표준 299" xfId="7905"/>
    <cellStyle name="표준 3" xfId="359"/>
    <cellStyle name="표준 3 10" xfId="3874"/>
    <cellStyle name="표준 3 10 2" xfId="10097"/>
    <cellStyle name="표준 3 11" xfId="3875"/>
    <cellStyle name="표준 3 12" xfId="4141"/>
    <cellStyle name="표준 3 2" xfId="360"/>
    <cellStyle name="표준 3 2 2" xfId="361"/>
    <cellStyle name="표준 3 2 2 2" xfId="3876"/>
    <cellStyle name="표준 3 2 2 2 2" xfId="7185"/>
    <cellStyle name="표준 3 2 2 3" xfId="9069"/>
    <cellStyle name="표준 3 2 2 4" xfId="9070"/>
    <cellStyle name="표준 3 2 2 5" xfId="9068"/>
    <cellStyle name="표준 3 2 3" xfId="3877"/>
    <cellStyle name="표준 3 2 3 2" xfId="3878"/>
    <cellStyle name="표준 3 2 3 2 2" xfId="7186"/>
    <cellStyle name="표준 3 2 4" xfId="3879"/>
    <cellStyle name="표준 3 2 4 2" xfId="7187"/>
    <cellStyle name="표준 3 2 4 3" xfId="9071"/>
    <cellStyle name="표준 3 2 4 3 2" xfId="10098"/>
    <cellStyle name="표준 3 2 5" xfId="3880"/>
    <cellStyle name="표준 3 2 6" xfId="9072"/>
    <cellStyle name="표준 3 2 7" xfId="6413"/>
    <cellStyle name="표준 3 2_6.농림수산 37  수정(산림녹지과)" xfId="3881"/>
    <cellStyle name="표준 3 3" xfId="362"/>
    <cellStyle name="표준 3 3 2" xfId="363"/>
    <cellStyle name="표준 3 3 2 2" xfId="364"/>
    <cellStyle name="표준 3 3 2 2 2" xfId="3882"/>
    <cellStyle name="표준 3 3 2 2 2 2" xfId="7188"/>
    <cellStyle name="표준 3 3 2 2 3" xfId="10099"/>
    <cellStyle name="표준 3 3 2 2 4" xfId="5073"/>
    <cellStyle name="표준 3 3 2 3" xfId="3883"/>
    <cellStyle name="표준 3 3 2 3 2" xfId="3884"/>
    <cellStyle name="표준 3 3 2 3 3" xfId="6538"/>
    <cellStyle name="표준 3 3 2 4" xfId="3885"/>
    <cellStyle name="표준 3 3 2 5" xfId="8792"/>
    <cellStyle name="표준 3 3 2 5 2" xfId="9074"/>
    <cellStyle name="표준 3 3 2 6" xfId="9075"/>
    <cellStyle name="표준 3 3 2 7" xfId="9073"/>
    <cellStyle name="표준 3 3 2_004_노동" xfId="3886"/>
    <cellStyle name="표준 3 3 3" xfId="3887"/>
    <cellStyle name="표준 3 3 3 2" xfId="3888"/>
    <cellStyle name="표준 3 3 3 2 2" xfId="7189"/>
    <cellStyle name="표준 3 3 3 2 2 2" xfId="10100"/>
    <cellStyle name="표준 3 3 3 2 3" xfId="9077"/>
    <cellStyle name="표준 3 3 3 3" xfId="3889"/>
    <cellStyle name="표준 3 3 3 4" xfId="7190"/>
    <cellStyle name="표준 3 3 3 4 2" xfId="10101"/>
    <cellStyle name="표준 3 3 3 5" xfId="9076"/>
    <cellStyle name="표준 3 3 3 6" xfId="5074"/>
    <cellStyle name="표준 3 3 3_010_주택건설" xfId="3890"/>
    <cellStyle name="표준 3 3 4" xfId="3891"/>
    <cellStyle name="표준 3 3 4 2" xfId="7191"/>
    <cellStyle name="표준 3 3 4 3" xfId="9078"/>
    <cellStyle name="표준 3 3 5" xfId="3892"/>
    <cellStyle name="표준 3 3 5 2" xfId="9079"/>
    <cellStyle name="표준 3 3 6" xfId="9080"/>
    <cellStyle name="표준 3 3 7" xfId="9081"/>
    <cellStyle name="표준 3 3_006_농림수산" xfId="3893"/>
    <cellStyle name="표준 3 4" xfId="365"/>
    <cellStyle name="표준 3 4 2" xfId="3895"/>
    <cellStyle name="표준 3 4 2 2" xfId="3896"/>
    <cellStyle name="표준 3 4 2 2 2" xfId="3897"/>
    <cellStyle name="표준 3 4 2 2 3" xfId="9082"/>
    <cellStyle name="표준 3 4 2 3" xfId="6548"/>
    <cellStyle name="표준 3 4 3" xfId="3898"/>
    <cellStyle name="표준 3 4 3 2" xfId="3899"/>
    <cellStyle name="표준 3 4 3 3" xfId="3900"/>
    <cellStyle name="표준 3 4 3 4" xfId="9083"/>
    <cellStyle name="표준 3 4 4" xfId="3901"/>
    <cellStyle name="표준 3 4 5" xfId="3894"/>
    <cellStyle name="표준 3 4 5 2" xfId="9084"/>
    <cellStyle name="표준 3 4_006_농림수산" xfId="3902"/>
    <cellStyle name="표준 3 5" xfId="366"/>
    <cellStyle name="표준 3 5 2" xfId="3904"/>
    <cellStyle name="표준 3 5 2 2" xfId="3905"/>
    <cellStyle name="표준 3 5 2 2 2" xfId="7192"/>
    <cellStyle name="표준 3 5 2 3" xfId="6556"/>
    <cellStyle name="표준 3 5 2 3 2" xfId="10102"/>
    <cellStyle name="표준 3 5 2 4" xfId="6554"/>
    <cellStyle name="표준 3 5 2 5" xfId="9085"/>
    <cellStyle name="표준 3 5 3" xfId="3903"/>
    <cellStyle name="표준 3 6" xfId="3906"/>
    <cellStyle name="표준 3 6 10" xfId="10787"/>
    <cellStyle name="표준 3 6 11" xfId="10788"/>
    <cellStyle name="표준 3 6 12" xfId="10789"/>
    <cellStyle name="표준 3 6 13" xfId="10790"/>
    <cellStyle name="표준 3 6 2" xfId="3907"/>
    <cellStyle name="표준 3 6 2 2" xfId="3908"/>
    <cellStyle name="표준 3 6 2 3" xfId="3909"/>
    <cellStyle name="표준 3 6 2_3_3관경별 현황" xfId="10791"/>
    <cellStyle name="표준 3 6 3" xfId="3910"/>
    <cellStyle name="표준 3 6 4" xfId="9086"/>
    <cellStyle name="표준 3 6 4 2" xfId="10792"/>
    <cellStyle name="표준 3 6 5" xfId="10793"/>
    <cellStyle name="표준 3 6 6" xfId="10794"/>
    <cellStyle name="표준 3 6 7" xfId="10795"/>
    <cellStyle name="표준 3 6 8" xfId="10796"/>
    <cellStyle name="표준 3 6 9" xfId="10797"/>
    <cellStyle name="표준 3 6_3_3관경별 현황" xfId="10798"/>
    <cellStyle name="표준 3 7" xfId="3911"/>
    <cellStyle name="표준 3 7 2" xfId="9087"/>
    <cellStyle name="표준 3 7 2 2" xfId="10799"/>
    <cellStyle name="표준 3 7_3_3관경별 현황" xfId="10800"/>
    <cellStyle name="표준 3 8" xfId="3912"/>
    <cellStyle name="표준 3 8 2" xfId="9088"/>
    <cellStyle name="표준 3 9" xfId="3913"/>
    <cellStyle name="표준 3_(2007)사업장지정폐기물(최종)" xfId="10801"/>
    <cellStyle name="표준 30" xfId="3914"/>
    <cellStyle name="표준 30 10" xfId="7906"/>
    <cellStyle name="표준 30 11" xfId="7907"/>
    <cellStyle name="표준 30 12" xfId="7908"/>
    <cellStyle name="표준 30 13" xfId="7909"/>
    <cellStyle name="표준 30 14" xfId="7910"/>
    <cellStyle name="표준 30 15" xfId="7911"/>
    <cellStyle name="표준 30 16" xfId="7912"/>
    <cellStyle name="표준 30 17" xfId="7913"/>
    <cellStyle name="표준 30 18" xfId="7914"/>
    <cellStyle name="표준 30 19" xfId="7915"/>
    <cellStyle name="표준 30 2" xfId="7916"/>
    <cellStyle name="표준 30 20" xfId="7917"/>
    <cellStyle name="표준 30 21" xfId="7918"/>
    <cellStyle name="표준 30 22" xfId="7919"/>
    <cellStyle name="표준 30 23" xfId="7920"/>
    <cellStyle name="표준 30 24" xfId="7921"/>
    <cellStyle name="표준 30 25" xfId="7922"/>
    <cellStyle name="표준 30 26" xfId="7923"/>
    <cellStyle name="표준 30 27" xfId="7924"/>
    <cellStyle name="표준 30 28" xfId="7925"/>
    <cellStyle name="표준 30 29" xfId="7926"/>
    <cellStyle name="표준 30 3" xfId="7927"/>
    <cellStyle name="표준 30 30" xfId="7928"/>
    <cellStyle name="표준 30 31" xfId="7929"/>
    <cellStyle name="표준 30 32" xfId="7930"/>
    <cellStyle name="표준 30 33" xfId="7931"/>
    <cellStyle name="표준 30 34" xfId="7932"/>
    <cellStyle name="표준 30 35" xfId="7933"/>
    <cellStyle name="표준 30 36" xfId="7934"/>
    <cellStyle name="표준 30 37" xfId="7935"/>
    <cellStyle name="표준 30 38" xfId="7936"/>
    <cellStyle name="표준 30 39" xfId="7937"/>
    <cellStyle name="표준 30 4" xfId="7938"/>
    <cellStyle name="표준 30 40" xfId="7939"/>
    <cellStyle name="표준 30 41" xfId="7940"/>
    <cellStyle name="표준 30 42" xfId="7941"/>
    <cellStyle name="표준 30 43" xfId="7942"/>
    <cellStyle name="표준 30 44" xfId="7943"/>
    <cellStyle name="표준 30 45" xfId="7944"/>
    <cellStyle name="표준 30 46" xfId="7945"/>
    <cellStyle name="표준 30 47" xfId="7946"/>
    <cellStyle name="표준 30 48" xfId="7947"/>
    <cellStyle name="표준 30 5" xfId="7948"/>
    <cellStyle name="표준 30 6" xfId="7949"/>
    <cellStyle name="표준 30 7" xfId="7950"/>
    <cellStyle name="표준 30 8" xfId="7951"/>
    <cellStyle name="표준 30 9" xfId="7952"/>
    <cellStyle name="표준 300" xfId="7953"/>
    <cellStyle name="표준 301" xfId="7954"/>
    <cellStyle name="표준 302" xfId="7955"/>
    <cellStyle name="표준 303" xfId="7956"/>
    <cellStyle name="표준 304" xfId="7957"/>
    <cellStyle name="표준 305" xfId="7958"/>
    <cellStyle name="표준 306" xfId="7959"/>
    <cellStyle name="표준 307" xfId="7960"/>
    <cellStyle name="표준 308" xfId="7961"/>
    <cellStyle name="표준 309" xfId="7962"/>
    <cellStyle name="표준 31" xfId="3915"/>
    <cellStyle name="표준 31 10" xfId="7963"/>
    <cellStyle name="표준 31 11" xfId="7964"/>
    <cellStyle name="표준 31 12" xfId="7965"/>
    <cellStyle name="표준 31 13" xfId="7966"/>
    <cellStyle name="표준 31 14" xfId="7967"/>
    <cellStyle name="표준 31 15" xfId="7968"/>
    <cellStyle name="표준 31 16" xfId="7969"/>
    <cellStyle name="표준 31 17" xfId="7970"/>
    <cellStyle name="표준 31 18" xfId="7971"/>
    <cellStyle name="표준 31 19" xfId="7972"/>
    <cellStyle name="표준 31 2" xfId="7973"/>
    <cellStyle name="표준 31 20" xfId="7974"/>
    <cellStyle name="표준 31 21" xfId="7975"/>
    <cellStyle name="표준 31 22" xfId="7976"/>
    <cellStyle name="표준 31 23" xfId="7977"/>
    <cellStyle name="표준 31 24" xfId="7978"/>
    <cellStyle name="표준 31 25" xfId="7979"/>
    <cellStyle name="표준 31 26" xfId="7980"/>
    <cellStyle name="표준 31 27" xfId="7981"/>
    <cellStyle name="표준 31 28" xfId="7982"/>
    <cellStyle name="표준 31 29" xfId="7983"/>
    <cellStyle name="표준 31 3" xfId="7984"/>
    <cellStyle name="표준 31 30" xfId="7985"/>
    <cellStyle name="표준 31 31" xfId="7986"/>
    <cellStyle name="표준 31 32" xfId="7987"/>
    <cellStyle name="표준 31 33" xfId="7988"/>
    <cellStyle name="표준 31 34" xfId="7989"/>
    <cellStyle name="표준 31 35" xfId="7990"/>
    <cellStyle name="표준 31 36" xfId="7991"/>
    <cellStyle name="표준 31 37" xfId="7992"/>
    <cellStyle name="표준 31 38" xfId="7993"/>
    <cellStyle name="표준 31 39" xfId="7994"/>
    <cellStyle name="표준 31 4" xfId="7995"/>
    <cellStyle name="표준 31 40" xfId="7996"/>
    <cellStyle name="표준 31 41" xfId="7997"/>
    <cellStyle name="표준 31 42" xfId="7998"/>
    <cellStyle name="표준 31 43" xfId="7999"/>
    <cellStyle name="표준 31 44" xfId="8000"/>
    <cellStyle name="표준 31 45" xfId="8001"/>
    <cellStyle name="표준 31 46" xfId="8002"/>
    <cellStyle name="표준 31 47" xfId="8003"/>
    <cellStyle name="표준 31 48" xfId="8004"/>
    <cellStyle name="표준 31 5" xfId="8005"/>
    <cellStyle name="표준 31 6" xfId="8006"/>
    <cellStyle name="표준 31 7" xfId="8007"/>
    <cellStyle name="표준 31 8" xfId="8008"/>
    <cellStyle name="표준 31 9" xfId="8009"/>
    <cellStyle name="표준 310" xfId="8010"/>
    <cellStyle name="표준 311" xfId="8011"/>
    <cellStyle name="표준 312" xfId="8012"/>
    <cellStyle name="표준 313" xfId="8013"/>
    <cellStyle name="표준 314" xfId="8014"/>
    <cellStyle name="표준 315" xfId="8015"/>
    <cellStyle name="표준 316" xfId="8016"/>
    <cellStyle name="표준 317" xfId="8017"/>
    <cellStyle name="표준 318" xfId="8018"/>
    <cellStyle name="표준 319" xfId="8019"/>
    <cellStyle name="표준 32" xfId="3916"/>
    <cellStyle name="표준 32 10" xfId="8020"/>
    <cellStyle name="표준 32 11" xfId="8021"/>
    <cellStyle name="표준 32 12" xfId="8022"/>
    <cellStyle name="표준 32 13" xfId="8023"/>
    <cellStyle name="표준 32 14" xfId="8024"/>
    <cellStyle name="표준 32 15" xfId="8025"/>
    <cellStyle name="표준 32 16" xfId="8026"/>
    <cellStyle name="표준 32 17" xfId="8027"/>
    <cellStyle name="표준 32 18" xfId="8028"/>
    <cellStyle name="표준 32 19" xfId="8029"/>
    <cellStyle name="표준 32 2" xfId="8030"/>
    <cellStyle name="표준 32 20" xfId="8031"/>
    <cellStyle name="표준 32 21" xfId="8032"/>
    <cellStyle name="표준 32 22" xfId="8033"/>
    <cellStyle name="표준 32 23" xfId="8034"/>
    <cellStyle name="표준 32 24" xfId="8035"/>
    <cellStyle name="표준 32 25" xfId="8036"/>
    <cellStyle name="표준 32 26" xfId="8037"/>
    <cellStyle name="표준 32 27" xfId="8038"/>
    <cellStyle name="표준 32 28" xfId="8039"/>
    <cellStyle name="표준 32 29" xfId="8040"/>
    <cellStyle name="표준 32 3" xfId="8041"/>
    <cellStyle name="표준 32 30" xfId="8042"/>
    <cellStyle name="표준 32 31" xfId="8043"/>
    <cellStyle name="표준 32 32" xfId="8044"/>
    <cellStyle name="표준 32 33" xfId="8045"/>
    <cellStyle name="표준 32 34" xfId="8046"/>
    <cellStyle name="표준 32 35" xfId="8047"/>
    <cellStyle name="표준 32 36" xfId="8048"/>
    <cellStyle name="표준 32 37" xfId="8049"/>
    <cellStyle name="표준 32 38" xfId="8050"/>
    <cellStyle name="표준 32 39" xfId="8051"/>
    <cellStyle name="표준 32 4" xfId="8052"/>
    <cellStyle name="표준 32 40" xfId="8053"/>
    <cellStyle name="표준 32 41" xfId="8054"/>
    <cellStyle name="표준 32 42" xfId="8055"/>
    <cellStyle name="표준 32 43" xfId="8056"/>
    <cellStyle name="표준 32 44" xfId="8057"/>
    <cellStyle name="표준 32 45" xfId="8058"/>
    <cellStyle name="표준 32 46" xfId="8059"/>
    <cellStyle name="표준 32 47" xfId="8060"/>
    <cellStyle name="표준 32 48" xfId="8061"/>
    <cellStyle name="표준 32 5" xfId="8062"/>
    <cellStyle name="표준 32 6" xfId="8063"/>
    <cellStyle name="표준 32 7" xfId="8064"/>
    <cellStyle name="표준 32 8" xfId="8065"/>
    <cellStyle name="표준 32 9" xfId="8066"/>
    <cellStyle name="표준 320" xfId="8067"/>
    <cellStyle name="표준 321" xfId="8068"/>
    <cellStyle name="표준 322" xfId="8069"/>
    <cellStyle name="표준 323" xfId="8070"/>
    <cellStyle name="표준 324" xfId="8071"/>
    <cellStyle name="표준 325" xfId="8072"/>
    <cellStyle name="표준 326" xfId="8073"/>
    <cellStyle name="표준 327" xfId="8074"/>
    <cellStyle name="표준 328" xfId="8075"/>
    <cellStyle name="표준 329" xfId="8076"/>
    <cellStyle name="표준 33" xfId="3917"/>
    <cellStyle name="표준 33 10" xfId="8077"/>
    <cellStyle name="표준 33 11" xfId="8078"/>
    <cellStyle name="표준 33 12" xfId="8079"/>
    <cellStyle name="표준 33 13" xfId="8080"/>
    <cellStyle name="표준 33 14" xfId="8081"/>
    <cellStyle name="표준 33 15" xfId="8082"/>
    <cellStyle name="표준 33 16" xfId="8083"/>
    <cellStyle name="표준 33 17" xfId="8084"/>
    <cellStyle name="표준 33 18" xfId="8085"/>
    <cellStyle name="표준 33 19" xfId="8086"/>
    <cellStyle name="표준 33 2" xfId="8087"/>
    <cellStyle name="표준 33 20" xfId="8088"/>
    <cellStyle name="표준 33 21" xfId="8089"/>
    <cellStyle name="표준 33 22" xfId="8090"/>
    <cellStyle name="표준 33 23" xfId="8091"/>
    <cellStyle name="표준 33 24" xfId="8092"/>
    <cellStyle name="표준 33 25" xfId="8093"/>
    <cellStyle name="표준 33 26" xfId="8094"/>
    <cellStyle name="표준 33 27" xfId="8095"/>
    <cellStyle name="표준 33 28" xfId="8096"/>
    <cellStyle name="표준 33 29" xfId="8097"/>
    <cellStyle name="표준 33 3" xfId="8098"/>
    <cellStyle name="표준 33 30" xfId="8099"/>
    <cellStyle name="표준 33 31" xfId="8100"/>
    <cellStyle name="표준 33 32" xfId="8101"/>
    <cellStyle name="표준 33 33" xfId="8102"/>
    <cellStyle name="표준 33 34" xfId="8103"/>
    <cellStyle name="표준 33 35" xfId="8104"/>
    <cellStyle name="표준 33 36" xfId="8105"/>
    <cellStyle name="표준 33 37" xfId="8106"/>
    <cellStyle name="표준 33 38" xfId="8107"/>
    <cellStyle name="표준 33 39" xfId="8108"/>
    <cellStyle name="표준 33 4" xfId="8109"/>
    <cellStyle name="표준 33 40" xfId="8110"/>
    <cellStyle name="표준 33 41" xfId="8111"/>
    <cellStyle name="표준 33 42" xfId="8112"/>
    <cellStyle name="표준 33 43" xfId="8113"/>
    <cellStyle name="표준 33 44" xfId="8114"/>
    <cellStyle name="표준 33 45" xfId="8115"/>
    <cellStyle name="표준 33 46" xfId="8116"/>
    <cellStyle name="표준 33 47" xfId="8117"/>
    <cellStyle name="표준 33 48" xfId="8118"/>
    <cellStyle name="표준 33 5" xfId="8119"/>
    <cellStyle name="표준 33 6" xfId="8120"/>
    <cellStyle name="표준 33 7" xfId="8121"/>
    <cellStyle name="표준 33 8" xfId="8122"/>
    <cellStyle name="표준 33 9" xfId="8123"/>
    <cellStyle name="표준 330" xfId="8124"/>
    <cellStyle name="표준 331" xfId="8125"/>
    <cellStyle name="표준 332" xfId="8126"/>
    <cellStyle name="표준 333" xfId="8127"/>
    <cellStyle name="표준 334" xfId="8128"/>
    <cellStyle name="표준 335" xfId="8129"/>
    <cellStyle name="표준 336" xfId="8130"/>
    <cellStyle name="표준 337" xfId="8131"/>
    <cellStyle name="표준 338" xfId="8132"/>
    <cellStyle name="표준 339" xfId="8133"/>
    <cellStyle name="표준 34" xfId="3918"/>
    <cellStyle name="표준 34 10" xfId="8134"/>
    <cellStyle name="표준 34 11" xfId="8135"/>
    <cellStyle name="표준 34 12" xfId="8136"/>
    <cellStyle name="표준 34 13" xfId="8137"/>
    <cellStyle name="표준 34 14" xfId="8138"/>
    <cellStyle name="표준 34 15" xfId="8139"/>
    <cellStyle name="표준 34 16" xfId="8140"/>
    <cellStyle name="표준 34 17" xfId="8141"/>
    <cellStyle name="표준 34 18" xfId="8142"/>
    <cellStyle name="표준 34 19" xfId="8143"/>
    <cellStyle name="표준 34 2" xfId="8144"/>
    <cellStyle name="표준 34 20" xfId="8145"/>
    <cellStyle name="표준 34 21" xfId="8146"/>
    <cellStyle name="표준 34 22" xfId="8147"/>
    <cellStyle name="표준 34 23" xfId="8148"/>
    <cellStyle name="표준 34 24" xfId="8149"/>
    <cellStyle name="표준 34 25" xfId="8150"/>
    <cellStyle name="표준 34 26" xfId="8151"/>
    <cellStyle name="표준 34 27" xfId="8152"/>
    <cellStyle name="표준 34 28" xfId="8153"/>
    <cellStyle name="표준 34 29" xfId="8154"/>
    <cellStyle name="표준 34 3" xfId="8155"/>
    <cellStyle name="표준 34 30" xfId="8156"/>
    <cellStyle name="표준 34 31" xfId="8157"/>
    <cellStyle name="표준 34 32" xfId="8158"/>
    <cellStyle name="표준 34 33" xfId="8159"/>
    <cellStyle name="표준 34 34" xfId="8160"/>
    <cellStyle name="표준 34 35" xfId="8161"/>
    <cellStyle name="표준 34 36" xfId="8162"/>
    <cellStyle name="표준 34 37" xfId="8163"/>
    <cellStyle name="표준 34 38" xfId="8164"/>
    <cellStyle name="표준 34 39" xfId="8165"/>
    <cellStyle name="표준 34 4" xfId="8166"/>
    <cellStyle name="표준 34 40" xfId="8167"/>
    <cellStyle name="표준 34 41" xfId="8168"/>
    <cellStyle name="표준 34 42" xfId="8169"/>
    <cellStyle name="표준 34 43" xfId="8170"/>
    <cellStyle name="표준 34 44" xfId="8171"/>
    <cellStyle name="표준 34 45" xfId="8172"/>
    <cellStyle name="표준 34 46" xfId="8173"/>
    <cellStyle name="표준 34 47" xfId="8174"/>
    <cellStyle name="표준 34 48" xfId="8175"/>
    <cellStyle name="표준 34 5" xfId="8176"/>
    <cellStyle name="표준 34 6" xfId="8177"/>
    <cellStyle name="표준 34 7" xfId="8178"/>
    <cellStyle name="표준 34 8" xfId="8179"/>
    <cellStyle name="표준 34 9" xfId="8180"/>
    <cellStyle name="표준 340" xfId="8181"/>
    <cellStyle name="표준 341" xfId="8182"/>
    <cellStyle name="표준 342" xfId="8183"/>
    <cellStyle name="표준 343" xfId="8184"/>
    <cellStyle name="표준 344" xfId="8185"/>
    <cellStyle name="표준 345" xfId="8186"/>
    <cellStyle name="표준 346" xfId="8187"/>
    <cellStyle name="표준 347" xfId="8188"/>
    <cellStyle name="표준 348" xfId="8189"/>
    <cellStyle name="표준 349" xfId="8190"/>
    <cellStyle name="표준 35" xfId="3919"/>
    <cellStyle name="표준 35 10" xfId="8191"/>
    <cellStyle name="표준 35 11" xfId="8192"/>
    <cellStyle name="표준 35 12" xfId="8193"/>
    <cellStyle name="표준 35 13" xfId="8194"/>
    <cellStyle name="표준 35 14" xfId="8195"/>
    <cellStyle name="표준 35 15" xfId="8196"/>
    <cellStyle name="표준 35 16" xfId="8197"/>
    <cellStyle name="표준 35 17" xfId="8198"/>
    <cellStyle name="표준 35 18" xfId="8199"/>
    <cellStyle name="표준 35 19" xfId="8200"/>
    <cellStyle name="표준 35 2" xfId="8201"/>
    <cellStyle name="표준 35 20" xfId="8202"/>
    <cellStyle name="표준 35 21" xfId="8203"/>
    <cellStyle name="표준 35 22" xfId="8204"/>
    <cellStyle name="표준 35 23" xfId="8205"/>
    <cellStyle name="표준 35 24" xfId="8206"/>
    <cellStyle name="표준 35 25" xfId="8207"/>
    <cellStyle name="표준 35 26" xfId="8208"/>
    <cellStyle name="표준 35 27" xfId="8209"/>
    <cellStyle name="표준 35 28" xfId="8210"/>
    <cellStyle name="표준 35 29" xfId="8211"/>
    <cellStyle name="표준 35 3" xfId="8212"/>
    <cellStyle name="표준 35 30" xfId="8213"/>
    <cellStyle name="표준 35 31" xfId="8214"/>
    <cellStyle name="표준 35 32" xfId="8215"/>
    <cellStyle name="표준 35 33" xfId="8216"/>
    <cellStyle name="표준 35 34" xfId="8217"/>
    <cellStyle name="표준 35 35" xfId="8218"/>
    <cellStyle name="표준 35 36" xfId="8219"/>
    <cellStyle name="표준 35 37" xfId="8220"/>
    <cellStyle name="표준 35 38" xfId="8221"/>
    <cellStyle name="표준 35 39" xfId="8222"/>
    <cellStyle name="표준 35 4" xfId="8223"/>
    <cellStyle name="표준 35 40" xfId="8224"/>
    <cellStyle name="표준 35 41" xfId="8225"/>
    <cellStyle name="표준 35 42" xfId="8226"/>
    <cellStyle name="표준 35 43" xfId="8227"/>
    <cellStyle name="표준 35 44" xfId="8228"/>
    <cellStyle name="표준 35 45" xfId="8229"/>
    <cellStyle name="표준 35 46" xfId="8230"/>
    <cellStyle name="표준 35 47" xfId="8231"/>
    <cellStyle name="표준 35 48" xfId="8232"/>
    <cellStyle name="표준 35 5" xfId="8233"/>
    <cellStyle name="표준 35 6" xfId="8234"/>
    <cellStyle name="표준 35 7" xfId="8235"/>
    <cellStyle name="표준 35 8" xfId="8236"/>
    <cellStyle name="표준 35 9" xfId="8237"/>
    <cellStyle name="표준 350" xfId="8238"/>
    <cellStyle name="표준 351" xfId="8239"/>
    <cellStyle name="표준 352" xfId="8240"/>
    <cellStyle name="표준 353" xfId="8241"/>
    <cellStyle name="표준 354" xfId="8242"/>
    <cellStyle name="표준 36" xfId="3920"/>
    <cellStyle name="표준 36 10" xfId="8243"/>
    <cellStyle name="표준 36 11" xfId="8244"/>
    <cellStyle name="표준 36 12" xfId="8245"/>
    <cellStyle name="표준 36 13" xfId="8246"/>
    <cellStyle name="표준 36 14" xfId="8247"/>
    <cellStyle name="표준 36 15" xfId="8248"/>
    <cellStyle name="표준 36 16" xfId="8249"/>
    <cellStyle name="표준 36 17" xfId="8250"/>
    <cellStyle name="표준 36 18" xfId="8251"/>
    <cellStyle name="표준 36 19" xfId="8252"/>
    <cellStyle name="표준 36 2" xfId="8253"/>
    <cellStyle name="표준 36 20" xfId="8254"/>
    <cellStyle name="표준 36 21" xfId="8255"/>
    <cellStyle name="표준 36 22" xfId="8256"/>
    <cellStyle name="표준 36 23" xfId="8257"/>
    <cellStyle name="표준 36 24" xfId="8258"/>
    <cellStyle name="표준 36 25" xfId="8259"/>
    <cellStyle name="표준 36 26" xfId="8260"/>
    <cellStyle name="표준 36 27" xfId="8261"/>
    <cellStyle name="표준 36 28" xfId="8262"/>
    <cellStyle name="표준 36 29" xfId="8263"/>
    <cellStyle name="표준 36 3" xfId="8264"/>
    <cellStyle name="표준 36 30" xfId="8265"/>
    <cellStyle name="표준 36 31" xfId="8266"/>
    <cellStyle name="표준 36 32" xfId="8267"/>
    <cellStyle name="표준 36 33" xfId="8268"/>
    <cellStyle name="표준 36 34" xfId="8269"/>
    <cellStyle name="표준 36 35" xfId="8270"/>
    <cellStyle name="표준 36 36" xfId="8271"/>
    <cellStyle name="표준 36 37" xfId="8272"/>
    <cellStyle name="표준 36 38" xfId="8273"/>
    <cellStyle name="표준 36 39" xfId="8274"/>
    <cellStyle name="표준 36 4" xfId="8275"/>
    <cellStyle name="표준 36 40" xfId="8276"/>
    <cellStyle name="표준 36 41" xfId="8277"/>
    <cellStyle name="표준 36 42" xfId="8278"/>
    <cellStyle name="표준 36 43" xfId="8279"/>
    <cellStyle name="표준 36 44" xfId="8280"/>
    <cellStyle name="표준 36 45" xfId="8281"/>
    <cellStyle name="표준 36 46" xfId="8282"/>
    <cellStyle name="표준 36 47" xfId="8283"/>
    <cellStyle name="표준 36 48" xfId="8284"/>
    <cellStyle name="표준 36 5" xfId="8285"/>
    <cellStyle name="표준 36 6" xfId="8286"/>
    <cellStyle name="표준 36 7" xfId="8287"/>
    <cellStyle name="표준 36 8" xfId="8288"/>
    <cellStyle name="표준 36 9" xfId="8289"/>
    <cellStyle name="표준 37" xfId="3921"/>
    <cellStyle name="표준 37 10" xfId="8290"/>
    <cellStyle name="표준 37 11" xfId="8291"/>
    <cellStyle name="표준 37 12" xfId="8292"/>
    <cellStyle name="표준 37 13" xfId="8293"/>
    <cellStyle name="표준 37 14" xfId="8294"/>
    <cellStyle name="표준 37 15" xfId="8295"/>
    <cellStyle name="표준 37 16" xfId="8296"/>
    <cellStyle name="표준 37 17" xfId="8297"/>
    <cellStyle name="표준 37 18" xfId="8298"/>
    <cellStyle name="표준 37 19" xfId="8299"/>
    <cellStyle name="표준 37 2" xfId="8300"/>
    <cellStyle name="표준 37 20" xfId="8301"/>
    <cellStyle name="표준 37 21" xfId="8302"/>
    <cellStyle name="표준 37 22" xfId="8303"/>
    <cellStyle name="표준 37 23" xfId="8304"/>
    <cellStyle name="표준 37 24" xfId="8305"/>
    <cellStyle name="표준 37 25" xfId="8306"/>
    <cellStyle name="표준 37 26" xfId="8307"/>
    <cellStyle name="표준 37 27" xfId="8308"/>
    <cellStyle name="표준 37 28" xfId="8309"/>
    <cellStyle name="표준 37 29" xfId="8310"/>
    <cellStyle name="표준 37 3" xfId="8311"/>
    <cellStyle name="표준 37 30" xfId="8312"/>
    <cellStyle name="표준 37 31" xfId="8313"/>
    <cellStyle name="표준 37 32" xfId="8314"/>
    <cellStyle name="표준 37 33" xfId="8315"/>
    <cellStyle name="표준 37 34" xfId="8316"/>
    <cellStyle name="표준 37 35" xfId="8317"/>
    <cellStyle name="표준 37 36" xfId="8318"/>
    <cellStyle name="표준 37 37" xfId="8319"/>
    <cellStyle name="표준 37 38" xfId="8320"/>
    <cellStyle name="표준 37 39" xfId="8321"/>
    <cellStyle name="표준 37 4" xfId="8322"/>
    <cellStyle name="표준 37 40" xfId="8323"/>
    <cellStyle name="표준 37 41" xfId="8324"/>
    <cellStyle name="표준 37 42" xfId="8325"/>
    <cellStyle name="표준 37 43" xfId="8326"/>
    <cellStyle name="표준 37 44" xfId="8327"/>
    <cellStyle name="표준 37 45" xfId="8328"/>
    <cellStyle name="표준 37 46" xfId="8329"/>
    <cellStyle name="표준 37 47" xfId="8330"/>
    <cellStyle name="표준 37 48" xfId="8331"/>
    <cellStyle name="표준 37 5" xfId="8332"/>
    <cellStyle name="표준 37 6" xfId="8333"/>
    <cellStyle name="표준 37 7" xfId="8334"/>
    <cellStyle name="표준 37 8" xfId="8335"/>
    <cellStyle name="표준 37 9" xfId="8336"/>
    <cellStyle name="표준 38" xfId="3922"/>
    <cellStyle name="표준 38 10" xfId="8337"/>
    <cellStyle name="표준 38 11" xfId="8338"/>
    <cellStyle name="표준 38 12" xfId="8339"/>
    <cellStyle name="표준 38 13" xfId="8340"/>
    <cellStyle name="표준 38 14" xfId="8341"/>
    <cellStyle name="표준 38 15" xfId="8342"/>
    <cellStyle name="표준 38 16" xfId="8343"/>
    <cellStyle name="표준 38 17" xfId="8344"/>
    <cellStyle name="표준 38 18" xfId="8345"/>
    <cellStyle name="표준 38 19" xfId="8346"/>
    <cellStyle name="표준 38 2" xfId="8347"/>
    <cellStyle name="표준 38 2 2" xfId="8348"/>
    <cellStyle name="표준 38 20" xfId="8349"/>
    <cellStyle name="표준 38 21" xfId="8350"/>
    <cellStyle name="표준 38 22" xfId="8351"/>
    <cellStyle name="표준 38 23" xfId="8352"/>
    <cellStyle name="표준 38 24" xfId="8353"/>
    <cellStyle name="표준 38 25" xfId="8354"/>
    <cellStyle name="표준 38 26" xfId="8355"/>
    <cellStyle name="표준 38 27" xfId="8356"/>
    <cellStyle name="표준 38 28" xfId="8357"/>
    <cellStyle name="표준 38 29" xfId="8358"/>
    <cellStyle name="표준 38 3" xfId="8359"/>
    <cellStyle name="표준 38 3 2" xfId="8360"/>
    <cellStyle name="표준 38 30" xfId="8361"/>
    <cellStyle name="표준 38 31" xfId="8362"/>
    <cellStyle name="표준 38 32" xfId="8363"/>
    <cellStyle name="표준 38 33" xfId="8364"/>
    <cellStyle name="표준 38 34" xfId="8365"/>
    <cellStyle name="표준 38 35" xfId="8366"/>
    <cellStyle name="표준 38 36" xfId="8367"/>
    <cellStyle name="표준 38 37" xfId="8368"/>
    <cellStyle name="표준 38 38" xfId="8369"/>
    <cellStyle name="표준 38 39" xfId="8370"/>
    <cellStyle name="표준 38 4" xfId="8371"/>
    <cellStyle name="표준 38 4 2" xfId="8372"/>
    <cellStyle name="표준 38 40" xfId="8373"/>
    <cellStyle name="표준 38 41" xfId="8374"/>
    <cellStyle name="표준 38 42" xfId="8375"/>
    <cellStyle name="표준 38 43" xfId="8376"/>
    <cellStyle name="표준 38 44" xfId="8377"/>
    <cellStyle name="표준 38 45" xfId="8378"/>
    <cellStyle name="표준 38 46" xfId="8379"/>
    <cellStyle name="표준 38 47" xfId="8380"/>
    <cellStyle name="표준 38 48" xfId="8381"/>
    <cellStyle name="표준 38 5" xfId="8382"/>
    <cellStyle name="표준 38 6" xfId="8383"/>
    <cellStyle name="표준 38 7" xfId="8384"/>
    <cellStyle name="표준 38 8" xfId="8385"/>
    <cellStyle name="표준 38 9" xfId="8386"/>
    <cellStyle name="표준 39" xfId="3923"/>
    <cellStyle name="표준 39 10" xfId="8387"/>
    <cellStyle name="표준 39 11" xfId="8388"/>
    <cellStyle name="표준 39 12" xfId="8389"/>
    <cellStyle name="표준 39 13" xfId="8390"/>
    <cellStyle name="표준 39 14" xfId="8391"/>
    <cellStyle name="표준 39 15" xfId="8392"/>
    <cellStyle name="표준 39 16" xfId="8393"/>
    <cellStyle name="표준 39 17" xfId="8394"/>
    <cellStyle name="표준 39 18" xfId="8395"/>
    <cellStyle name="표준 39 19" xfId="8396"/>
    <cellStyle name="표준 39 2" xfId="8397"/>
    <cellStyle name="표준 39 2 2" xfId="8398"/>
    <cellStyle name="표준 39 20" xfId="8399"/>
    <cellStyle name="표준 39 21" xfId="8400"/>
    <cellStyle name="표준 39 22" xfId="8401"/>
    <cellStyle name="표준 39 23" xfId="8402"/>
    <cellStyle name="표준 39 24" xfId="8403"/>
    <cellStyle name="표준 39 25" xfId="8404"/>
    <cellStyle name="표준 39 26" xfId="8405"/>
    <cellStyle name="표준 39 27" xfId="8406"/>
    <cellStyle name="표준 39 28" xfId="8407"/>
    <cellStyle name="표준 39 29" xfId="8408"/>
    <cellStyle name="표준 39 3" xfId="8409"/>
    <cellStyle name="표준 39 3 2" xfId="8410"/>
    <cellStyle name="표준 39 30" xfId="8411"/>
    <cellStyle name="표준 39 31" xfId="8412"/>
    <cellStyle name="표준 39 32" xfId="8413"/>
    <cellStyle name="표준 39 33" xfId="8414"/>
    <cellStyle name="표준 39 34" xfId="8415"/>
    <cellStyle name="표준 39 35" xfId="8416"/>
    <cellStyle name="표준 39 36" xfId="8417"/>
    <cellStyle name="표준 39 37" xfId="8418"/>
    <cellStyle name="표준 39 38" xfId="8419"/>
    <cellStyle name="표준 39 39" xfId="8420"/>
    <cellStyle name="표준 39 4" xfId="8421"/>
    <cellStyle name="표준 39 4 2" xfId="8422"/>
    <cellStyle name="표준 39 40" xfId="8423"/>
    <cellStyle name="표준 39 41" xfId="8424"/>
    <cellStyle name="표준 39 42" xfId="8425"/>
    <cellStyle name="표준 39 43" xfId="8426"/>
    <cellStyle name="표준 39 44" xfId="8427"/>
    <cellStyle name="표준 39 45" xfId="8428"/>
    <cellStyle name="표준 39 46" xfId="8429"/>
    <cellStyle name="표준 39 47" xfId="8430"/>
    <cellStyle name="표준 39 48" xfId="8431"/>
    <cellStyle name="표준 39 5" xfId="8432"/>
    <cellStyle name="표준 39 6" xfId="8433"/>
    <cellStyle name="표준 39 7" xfId="8434"/>
    <cellStyle name="표준 39 8" xfId="8435"/>
    <cellStyle name="표준 39 9" xfId="8436"/>
    <cellStyle name="표준 4" xfId="367"/>
    <cellStyle name="표준 4 10" xfId="3924"/>
    <cellStyle name="표준 4 10 2" xfId="10103"/>
    <cellStyle name="표준 4 11" xfId="3925"/>
    <cellStyle name="표준 4 11 2" xfId="5075"/>
    <cellStyle name="표준 4 12" xfId="9089"/>
    <cellStyle name="표준 4 12 2" xfId="10104"/>
    <cellStyle name="표준 4 13" xfId="6412"/>
    <cellStyle name="표준 4 2" xfId="368"/>
    <cellStyle name="표준 4 2 2" xfId="369"/>
    <cellStyle name="표준 4 2 2 2" xfId="7193"/>
    <cellStyle name="표준 4 2 3" xfId="3926"/>
    <cellStyle name="표준 4 2 3 2" xfId="3927"/>
    <cellStyle name="표준 4 2 3 2 2" xfId="7194"/>
    <cellStyle name="표준 4 2 3 3" xfId="6575"/>
    <cellStyle name="표준 4 2 3_012_보건및사회보장" xfId="3928"/>
    <cellStyle name="표준 4 2 4" xfId="3929"/>
    <cellStyle name="표준 4 2 4 2" xfId="3930"/>
    <cellStyle name="표준 4 2 4 3" xfId="9090"/>
    <cellStyle name="표준 4 2 5" xfId="7195"/>
    <cellStyle name="표준 4 2 5 2" xfId="9091"/>
    <cellStyle name="표준 4 2 6" xfId="9092"/>
    <cellStyle name="표준 4 2 7" xfId="9093"/>
    <cellStyle name="표준 4 2 8" xfId="6411"/>
    <cellStyle name="표준 4 2_009_유통금융보험및기타서비스" xfId="3931"/>
    <cellStyle name="표준 4 3" xfId="370"/>
    <cellStyle name="표준 4 3 2" xfId="3932"/>
    <cellStyle name="표준 4 3 3" xfId="3933"/>
    <cellStyle name="표준 4 3 3 2" xfId="9094"/>
    <cellStyle name="표준 4 3 4" xfId="3934"/>
    <cellStyle name="표준 4 3 5" xfId="9095"/>
    <cellStyle name="표준 4 3 6" xfId="6410"/>
    <cellStyle name="표준 4 3_004_노동" xfId="3935"/>
    <cellStyle name="표준 4 4" xfId="371"/>
    <cellStyle name="표준 4 4 2" xfId="3936"/>
    <cellStyle name="표준 4 4 3" xfId="3937"/>
    <cellStyle name="표준 4 4 3 2" xfId="3938"/>
    <cellStyle name="표준 4 4 4" xfId="3939"/>
    <cellStyle name="표준 4 4 5" xfId="8793"/>
    <cellStyle name="표준 4 4 5 2" xfId="9096"/>
    <cellStyle name="표준 4 4 6" xfId="9097"/>
    <cellStyle name="표준 4 4 7" xfId="6409"/>
    <cellStyle name="표준 4 4_004_노동" xfId="3940"/>
    <cellStyle name="표준 4 5" xfId="372"/>
    <cellStyle name="표준 4 5 2" xfId="3942"/>
    <cellStyle name="표준 4 5 2 2" xfId="3943"/>
    <cellStyle name="표준 4 5 2 2 2" xfId="3944"/>
    <cellStyle name="표준 4 5 2 2 3" xfId="3945"/>
    <cellStyle name="표준 4 5 2 2 4" xfId="7196"/>
    <cellStyle name="표준 4 5 2 3" xfId="3946"/>
    <cellStyle name="표준 4 5 2 4" xfId="3947"/>
    <cellStyle name="표준 4 5 2 5" xfId="6583"/>
    <cellStyle name="표준 4 5 2 5 2" xfId="10105"/>
    <cellStyle name="표준 4 5 2 6" xfId="6580"/>
    <cellStyle name="표준 4 5 3" xfId="3948"/>
    <cellStyle name="표준 4 5 3 2" xfId="7197"/>
    <cellStyle name="표준 4 5 4" xfId="3941"/>
    <cellStyle name="표준 4 6" xfId="373"/>
    <cellStyle name="표준 4 6 2" xfId="3949"/>
    <cellStyle name="표준 4 6 2 2" xfId="3950"/>
    <cellStyle name="표준 4 6 2 3" xfId="3951"/>
    <cellStyle name="표준 4 6 2 4" xfId="10106"/>
    <cellStyle name="표준 4 6 3" xfId="3952"/>
    <cellStyle name="표준 4 6 4" xfId="3953"/>
    <cellStyle name="표준 4 6 5" xfId="8798"/>
    <cellStyle name="표준 4 7" xfId="3954"/>
    <cellStyle name="표준 4 7 2" xfId="3955"/>
    <cellStyle name="표준 4 8" xfId="3956"/>
    <cellStyle name="표준 4 8 2" xfId="3957"/>
    <cellStyle name="표준 4 9" xfId="3958"/>
    <cellStyle name="표준 4 9 2" xfId="7198"/>
    <cellStyle name="표준 4 9 2 2" xfId="10107"/>
    <cellStyle name="표준 4_004_노동" xfId="3959"/>
    <cellStyle name="표준 40" xfId="3960"/>
    <cellStyle name="표준 40 10" xfId="8437"/>
    <cellStyle name="표준 40 11" xfId="8438"/>
    <cellStyle name="표준 40 12" xfId="8439"/>
    <cellStyle name="표준 40 13" xfId="8440"/>
    <cellStyle name="표준 40 14" xfId="8441"/>
    <cellStyle name="표준 40 15" xfId="8442"/>
    <cellStyle name="표준 40 16" xfId="8443"/>
    <cellStyle name="표준 40 17" xfId="8444"/>
    <cellStyle name="표준 40 18" xfId="8445"/>
    <cellStyle name="표준 40 19" xfId="8446"/>
    <cellStyle name="표준 40 2" xfId="3961"/>
    <cellStyle name="표준 40 2 2" xfId="8447"/>
    <cellStyle name="표준 40 2 2 2" xfId="10108"/>
    <cellStyle name="표준 40 2 3" xfId="9098"/>
    <cellStyle name="표준 40 20" xfId="8448"/>
    <cellStyle name="표준 40 21" xfId="8449"/>
    <cellStyle name="표준 40 22" xfId="8450"/>
    <cellStyle name="표준 40 23" xfId="8451"/>
    <cellStyle name="표준 40 24" xfId="8452"/>
    <cellStyle name="표준 40 25" xfId="8453"/>
    <cellStyle name="표준 40 26" xfId="8454"/>
    <cellStyle name="표준 40 27" xfId="8455"/>
    <cellStyle name="표준 40 28" xfId="8456"/>
    <cellStyle name="표준 40 29" xfId="8457"/>
    <cellStyle name="표준 40 3" xfId="8458"/>
    <cellStyle name="표준 40 3 2" xfId="8459"/>
    <cellStyle name="표준 40 30" xfId="8460"/>
    <cellStyle name="표준 40 31" xfId="8461"/>
    <cellStyle name="표준 40 32" xfId="8462"/>
    <cellStyle name="표준 40 33" xfId="8463"/>
    <cellStyle name="표준 40 34" xfId="8464"/>
    <cellStyle name="표준 40 35" xfId="8465"/>
    <cellStyle name="표준 40 36" xfId="8466"/>
    <cellStyle name="표준 40 37" xfId="8467"/>
    <cellStyle name="표준 40 38" xfId="8468"/>
    <cellStyle name="표준 40 39" xfId="8469"/>
    <cellStyle name="표준 40 4" xfId="8470"/>
    <cellStyle name="표준 40 4 2" xfId="8471"/>
    <cellStyle name="표준 40 40" xfId="8472"/>
    <cellStyle name="표준 40 41" xfId="8473"/>
    <cellStyle name="표준 40 42" xfId="8474"/>
    <cellStyle name="표준 40 43" xfId="8475"/>
    <cellStyle name="표준 40 44" xfId="8476"/>
    <cellStyle name="표준 40 45" xfId="8477"/>
    <cellStyle name="표준 40 46" xfId="8478"/>
    <cellStyle name="표준 40 47" xfId="8479"/>
    <cellStyle name="표준 40 48" xfId="8480"/>
    <cellStyle name="표준 40 5" xfId="8481"/>
    <cellStyle name="표준 40 6" xfId="8482"/>
    <cellStyle name="표준 40 7" xfId="8483"/>
    <cellStyle name="표준 40 8" xfId="8484"/>
    <cellStyle name="표준 40 9" xfId="8485"/>
    <cellStyle name="표준 41" xfId="3962"/>
    <cellStyle name="표준 41 10" xfId="8486"/>
    <cellStyle name="표준 41 11" xfId="8487"/>
    <cellStyle name="표준 41 12" xfId="8488"/>
    <cellStyle name="표준 41 13" xfId="8489"/>
    <cellStyle name="표준 41 14" xfId="8490"/>
    <cellStyle name="표준 41 15" xfId="8491"/>
    <cellStyle name="표준 41 16" xfId="8492"/>
    <cellStyle name="표준 41 17" xfId="8493"/>
    <cellStyle name="표준 41 18" xfId="8494"/>
    <cellStyle name="표준 41 19" xfId="8495"/>
    <cellStyle name="표준 41 2" xfId="3963"/>
    <cellStyle name="표준 41 2 2" xfId="8496"/>
    <cellStyle name="표준 41 2 2 2" xfId="10109"/>
    <cellStyle name="표준 41 2 3" xfId="9113"/>
    <cellStyle name="표준 41 20" xfId="8497"/>
    <cellStyle name="표준 41 21" xfId="8498"/>
    <cellStyle name="표준 41 22" xfId="8499"/>
    <cellStyle name="표준 41 23" xfId="8500"/>
    <cellStyle name="표준 41 24" xfId="8501"/>
    <cellStyle name="표준 41 25" xfId="8502"/>
    <cellStyle name="표준 41 26" xfId="8503"/>
    <cellStyle name="표준 41 27" xfId="8504"/>
    <cellStyle name="표준 41 28" xfId="8505"/>
    <cellStyle name="표준 41 29" xfId="8506"/>
    <cellStyle name="표준 41 3" xfId="8507"/>
    <cellStyle name="표준 41 3 2" xfId="8508"/>
    <cellStyle name="표준 41 30" xfId="8509"/>
    <cellStyle name="표준 41 31" xfId="8510"/>
    <cellStyle name="표준 41 32" xfId="8511"/>
    <cellStyle name="표준 41 33" xfId="8512"/>
    <cellStyle name="표준 41 34" xfId="8513"/>
    <cellStyle name="표준 41 35" xfId="8514"/>
    <cellStyle name="표준 41 36" xfId="8515"/>
    <cellStyle name="표준 41 37" xfId="8516"/>
    <cellStyle name="표준 41 38" xfId="8517"/>
    <cellStyle name="표준 41 39" xfId="8518"/>
    <cellStyle name="표준 41 4" xfId="8519"/>
    <cellStyle name="표준 41 4 2" xfId="8520"/>
    <cellStyle name="표준 41 40" xfId="8521"/>
    <cellStyle name="표준 41 41" xfId="8522"/>
    <cellStyle name="표준 41 42" xfId="8523"/>
    <cellStyle name="표준 41 43" xfId="8524"/>
    <cellStyle name="표준 41 44" xfId="8525"/>
    <cellStyle name="표준 41 45" xfId="8526"/>
    <cellStyle name="표준 41 46" xfId="8527"/>
    <cellStyle name="표준 41 47" xfId="8528"/>
    <cellStyle name="표준 41 48" xfId="8529"/>
    <cellStyle name="표준 41 5" xfId="8530"/>
    <cellStyle name="표준 41 6" xfId="8531"/>
    <cellStyle name="표준 41 7" xfId="8532"/>
    <cellStyle name="표준 41 8" xfId="8533"/>
    <cellStyle name="표준 41 9" xfId="8534"/>
    <cellStyle name="표준 42" xfId="3964"/>
    <cellStyle name="표준 42 10" xfId="8535"/>
    <cellStyle name="표준 42 11" xfId="8536"/>
    <cellStyle name="표준 42 12" xfId="8537"/>
    <cellStyle name="표준 42 13" xfId="8538"/>
    <cellStyle name="표준 42 14" xfId="8539"/>
    <cellStyle name="표준 42 15" xfId="8540"/>
    <cellStyle name="표준 42 16" xfId="8541"/>
    <cellStyle name="표준 42 17" xfId="8542"/>
    <cellStyle name="표준 42 18" xfId="8543"/>
    <cellStyle name="표준 42 19" xfId="8544"/>
    <cellStyle name="표준 42 2" xfId="3965"/>
    <cellStyle name="표준 42 2 2" xfId="8545"/>
    <cellStyle name="표준 42 20" xfId="8546"/>
    <cellStyle name="표준 42 21" xfId="8547"/>
    <cellStyle name="표준 42 22" xfId="8548"/>
    <cellStyle name="표준 42 23" xfId="8549"/>
    <cellStyle name="표준 42 24" xfId="8550"/>
    <cellStyle name="표준 42 25" xfId="8551"/>
    <cellStyle name="표준 42 26" xfId="8552"/>
    <cellStyle name="표준 42 27" xfId="8553"/>
    <cellStyle name="표준 42 28" xfId="8554"/>
    <cellStyle name="표준 42 29" xfId="8555"/>
    <cellStyle name="표준 42 3" xfId="3966"/>
    <cellStyle name="표준 42 3 2" xfId="8556"/>
    <cellStyle name="표준 42 3 3" xfId="9124"/>
    <cellStyle name="표준 42 30" xfId="8557"/>
    <cellStyle name="표준 42 31" xfId="8558"/>
    <cellStyle name="표준 42 32" xfId="8559"/>
    <cellStyle name="표준 42 33" xfId="8560"/>
    <cellStyle name="표준 42 34" xfId="8561"/>
    <cellStyle name="표준 42 35" xfId="8562"/>
    <cellStyle name="표준 42 36" xfId="8563"/>
    <cellStyle name="표준 42 37" xfId="8564"/>
    <cellStyle name="표준 42 38" xfId="8565"/>
    <cellStyle name="표준 42 39" xfId="8566"/>
    <cellStyle name="표준 42 4" xfId="8567"/>
    <cellStyle name="표준 42 4 2" xfId="8568"/>
    <cellStyle name="표준 42 40" xfId="8569"/>
    <cellStyle name="표준 42 41" xfId="8570"/>
    <cellStyle name="표준 42 42" xfId="8571"/>
    <cellStyle name="표준 42 43" xfId="8572"/>
    <cellStyle name="표준 42 44" xfId="8573"/>
    <cellStyle name="표준 42 45" xfId="8574"/>
    <cellStyle name="표준 42 46" xfId="8575"/>
    <cellStyle name="표준 42 47" xfId="8576"/>
    <cellStyle name="표준 42 48" xfId="8577"/>
    <cellStyle name="표준 42 5" xfId="8578"/>
    <cellStyle name="표준 42 6" xfId="8579"/>
    <cellStyle name="표준 42 7" xfId="8580"/>
    <cellStyle name="표준 42 8" xfId="8581"/>
    <cellStyle name="표준 42 9" xfId="8582"/>
    <cellStyle name="표준 43" xfId="3967"/>
    <cellStyle name="표준 43 10" xfId="8583"/>
    <cellStyle name="표준 43 11" xfId="8584"/>
    <cellStyle name="표준 43 12" xfId="8585"/>
    <cellStyle name="표준 43 13" xfId="8586"/>
    <cellStyle name="표준 43 14" xfId="8587"/>
    <cellStyle name="표준 43 15" xfId="8588"/>
    <cellStyle name="표준 43 16" xfId="8589"/>
    <cellStyle name="표준 43 17" xfId="8590"/>
    <cellStyle name="표준 43 18" xfId="8591"/>
    <cellStyle name="표준 43 19" xfId="8592"/>
    <cellStyle name="표준 43 2" xfId="3968"/>
    <cellStyle name="표준 43 2 2" xfId="9125"/>
    <cellStyle name="표준 43 20" xfId="8593"/>
    <cellStyle name="표준 43 21" xfId="8594"/>
    <cellStyle name="표준 43 22" xfId="8595"/>
    <cellStyle name="표준 43 23" xfId="8596"/>
    <cellStyle name="표준 43 24" xfId="8597"/>
    <cellStyle name="표준 43 25" xfId="8598"/>
    <cellStyle name="표준 43 26" xfId="8599"/>
    <cellStyle name="표준 43 27" xfId="8600"/>
    <cellStyle name="표준 43 28" xfId="8601"/>
    <cellStyle name="표준 43 29" xfId="8602"/>
    <cellStyle name="표준 43 3" xfId="6602"/>
    <cellStyle name="표준 43 3 2" xfId="9126"/>
    <cellStyle name="표준 43 30" xfId="8603"/>
    <cellStyle name="표준 43 31" xfId="8604"/>
    <cellStyle name="표준 43 32" xfId="8605"/>
    <cellStyle name="표준 43 33" xfId="8606"/>
    <cellStyle name="표준 43 34" xfId="8607"/>
    <cellStyle name="표준 43 35" xfId="8608"/>
    <cellStyle name="표준 43 36" xfId="8609"/>
    <cellStyle name="표준 43 37" xfId="8610"/>
    <cellStyle name="표준 43 38" xfId="8611"/>
    <cellStyle name="표준 43 39" xfId="8612"/>
    <cellStyle name="표준 43 4" xfId="8613"/>
    <cellStyle name="표준 43 40" xfId="8614"/>
    <cellStyle name="표준 43 41" xfId="8615"/>
    <cellStyle name="표준 43 42" xfId="8616"/>
    <cellStyle name="표준 43 43" xfId="8617"/>
    <cellStyle name="표준 43 44" xfId="8618"/>
    <cellStyle name="표준 43 45" xfId="8619"/>
    <cellStyle name="표준 43 46" xfId="8620"/>
    <cellStyle name="표준 43 47" xfId="8621"/>
    <cellStyle name="표준 43 48" xfId="8622"/>
    <cellStyle name="표준 43 49" xfId="8623"/>
    <cellStyle name="표준 43 5" xfId="8624"/>
    <cellStyle name="표준 43 50" xfId="8625"/>
    <cellStyle name="표준 43 6" xfId="8626"/>
    <cellStyle name="표준 43 7" xfId="8627"/>
    <cellStyle name="표준 43 7 2" xfId="8628"/>
    <cellStyle name="표준 43 7 3" xfId="8629"/>
    <cellStyle name="표준 43 7 4" xfId="8630"/>
    <cellStyle name="표준 43 7 5" xfId="8631"/>
    <cellStyle name="표준 43 7 6" xfId="8632"/>
    <cellStyle name="표준 43 7 7" xfId="8633"/>
    <cellStyle name="표준 43 7 8" xfId="8634"/>
    <cellStyle name="표준 43 8" xfId="8635"/>
    <cellStyle name="표준 43 9" xfId="8636"/>
    <cellStyle name="표준 44" xfId="3969"/>
    <cellStyle name="표준 44 2" xfId="8637"/>
    <cellStyle name="표준 44 3" xfId="8638"/>
    <cellStyle name="표준 44 4" xfId="8639"/>
    <cellStyle name="표준 44 5" xfId="8640"/>
    <cellStyle name="표준 44 6" xfId="9127"/>
    <cellStyle name="표준 45" xfId="3970"/>
    <cellStyle name="표준 45 2" xfId="8641"/>
    <cellStyle name="표준 45 3" xfId="8642"/>
    <cellStyle name="표준 45 4" xfId="8643"/>
    <cellStyle name="표준 45 5" xfId="8644"/>
    <cellStyle name="표준 45 6" xfId="9128"/>
    <cellStyle name="표준 46" xfId="3971"/>
    <cellStyle name="표준 46 2" xfId="8645"/>
    <cellStyle name="표준 46 3" xfId="8646"/>
    <cellStyle name="표준 46 4" xfId="8647"/>
    <cellStyle name="표준 46 5" xfId="8648"/>
    <cellStyle name="표준 46 6" xfId="9129"/>
    <cellStyle name="표준 47" xfId="3972"/>
    <cellStyle name="표준 47 2" xfId="8649"/>
    <cellStyle name="표준 47 3" xfId="8650"/>
    <cellStyle name="표준 47 4" xfId="8651"/>
    <cellStyle name="표준 47 5" xfId="8652"/>
    <cellStyle name="표준 47 6" xfId="9130"/>
    <cellStyle name="표준 48" xfId="3973"/>
    <cellStyle name="표준 48 2" xfId="8653"/>
    <cellStyle name="표준 48 3" xfId="8654"/>
    <cellStyle name="표준 48 4" xfId="8655"/>
    <cellStyle name="표준 48 5" xfId="8656"/>
    <cellStyle name="표준 48 6" xfId="9131"/>
    <cellStyle name="표준 49" xfId="3974"/>
    <cellStyle name="표준 49 2" xfId="8657"/>
    <cellStyle name="표준 49 3" xfId="8658"/>
    <cellStyle name="표준 49 4" xfId="8659"/>
    <cellStyle name="표준 49 5" xfId="8660"/>
    <cellStyle name="표준 49 6" xfId="9132"/>
    <cellStyle name="표준 5" xfId="374"/>
    <cellStyle name="표준 5 10" xfId="3976"/>
    <cellStyle name="표준 5 11" xfId="3977"/>
    <cellStyle name="표준 5 12" xfId="3975"/>
    <cellStyle name="표준 5 13" xfId="6408"/>
    <cellStyle name="표준 5 2" xfId="375"/>
    <cellStyle name="표준 5 2 2" xfId="376"/>
    <cellStyle name="표준 5 2 2 2" xfId="3978"/>
    <cellStyle name="표준 5 2 2 3" xfId="3979"/>
    <cellStyle name="표준 5 2 2 4" xfId="9134"/>
    <cellStyle name="표준 5 2 2 5" xfId="9135"/>
    <cellStyle name="표준 5 2 2 6" xfId="9133"/>
    <cellStyle name="표준 5 2 2_012_보건및사회보장" xfId="3980"/>
    <cellStyle name="표준 5 2 3" xfId="3981"/>
    <cellStyle name="표준 5 2 3 2" xfId="3982"/>
    <cellStyle name="표준 5 2 3 3" xfId="6619"/>
    <cellStyle name="표준 5 2 3 3 2" xfId="10110"/>
    <cellStyle name="표준 5 2 3 4" xfId="6617"/>
    <cellStyle name="표준 5 2 4" xfId="3983"/>
    <cellStyle name="표준 5 2 5" xfId="8794"/>
    <cellStyle name="표준 5 2 6" xfId="6406"/>
    <cellStyle name="표준 5 2_004_노동" xfId="3984"/>
    <cellStyle name="표준 5 3" xfId="3985"/>
    <cellStyle name="표준 5 3 2" xfId="3986"/>
    <cellStyle name="표준 5 3 2 2" xfId="7199"/>
    <cellStyle name="표준 5 3 2 2 2" xfId="7200"/>
    <cellStyle name="표준 5 3 2 2_3_3관경별 현황" xfId="10802"/>
    <cellStyle name="표준 5 3 2 3" xfId="10803"/>
    <cellStyle name="표준 5 3 2_3_3관경별 현황" xfId="10804"/>
    <cellStyle name="표준 5 3 3" xfId="3987"/>
    <cellStyle name="표준 5 3 3 2" xfId="10805"/>
    <cellStyle name="표준 5 3 3_3_3관경별 현황" xfId="10806"/>
    <cellStyle name="표준 5 3 4" xfId="3988"/>
    <cellStyle name="표준 5 3 4 2" xfId="7201"/>
    <cellStyle name="표준 5 3 5" xfId="3989"/>
    <cellStyle name="표준 5 3 6" xfId="6627"/>
    <cellStyle name="표준 5 3 6 2" xfId="9136"/>
    <cellStyle name="표준 5 3 7" xfId="9137"/>
    <cellStyle name="표준 5 3 8" xfId="6405"/>
    <cellStyle name="표준 5 3_010_주택건설" xfId="3990"/>
    <cellStyle name="표준 5 4" xfId="3991"/>
    <cellStyle name="표준 5 4 2" xfId="3992"/>
    <cellStyle name="표준 5 4 2 2" xfId="10807"/>
    <cellStyle name="표준 5 4 2_3_3관경별 현황" xfId="10808"/>
    <cellStyle name="표준 5 4 3" xfId="3993"/>
    <cellStyle name="표준 5 4 4" xfId="8795"/>
    <cellStyle name="표준 5 4_3_3관경별 현황" xfId="10809"/>
    <cellStyle name="표준 5 5" xfId="3994"/>
    <cellStyle name="표준 5 5 2" xfId="10810"/>
    <cellStyle name="표준 5 5_3_3관경별 현황" xfId="10811"/>
    <cellStyle name="표준 5 6" xfId="3995"/>
    <cellStyle name="표준 5 6 2" xfId="7202"/>
    <cellStyle name="표준 5 6 2 2" xfId="10111"/>
    <cellStyle name="표준 5 7" xfId="3996"/>
    <cellStyle name="표준 5 8" xfId="3997"/>
    <cellStyle name="표준 5 8 2" xfId="7203"/>
    <cellStyle name="표준 5 8 3" xfId="10112"/>
    <cellStyle name="표준 5 9" xfId="3998"/>
    <cellStyle name="표준 5_004_노동" xfId="3999"/>
    <cellStyle name="표준 50" xfId="4000"/>
    <cellStyle name="표준 50 2" xfId="4001"/>
    <cellStyle name="표준 50 2 2" xfId="9140"/>
    <cellStyle name="표준 50 2 2 2" xfId="10113"/>
    <cellStyle name="표준 50 3" xfId="8661"/>
    <cellStyle name="표준 50 4" xfId="8662"/>
    <cellStyle name="표준 50 5" xfId="8663"/>
    <cellStyle name="표준 50 6" xfId="9139"/>
    <cellStyle name="표준 51" xfId="4002"/>
    <cellStyle name="표준 51 2" xfId="8664"/>
    <cellStyle name="표준 51 3" xfId="8665"/>
    <cellStyle name="표준 51 4" xfId="8666"/>
    <cellStyle name="표준 51 5" xfId="8667"/>
    <cellStyle name="표준 51 6" xfId="9141"/>
    <cellStyle name="표준 52" xfId="4003"/>
    <cellStyle name="표준 52 2" xfId="4004"/>
    <cellStyle name="표준 52 2 2" xfId="9143"/>
    <cellStyle name="표준 52 3" xfId="8668"/>
    <cellStyle name="표준 52 4" xfId="8669"/>
    <cellStyle name="표준 52 5" xfId="8670"/>
    <cellStyle name="표준 52 6" xfId="9142"/>
    <cellStyle name="표준 53" xfId="4005"/>
    <cellStyle name="표준 53 2" xfId="4006"/>
    <cellStyle name="표준 53 2 2" xfId="9145"/>
    <cellStyle name="표준 53 3" xfId="6645"/>
    <cellStyle name="표준 53 3 2" xfId="9146"/>
    <cellStyle name="표준 53 4" xfId="8671"/>
    <cellStyle name="표준 53 5" xfId="8672"/>
    <cellStyle name="표준 53 6" xfId="8847"/>
    <cellStyle name="표준 53 6 2" xfId="11602"/>
    <cellStyle name="표준 53 6 2 2" xfId="13918"/>
    <cellStyle name="표준 53 6 3" xfId="12682"/>
    <cellStyle name="표준 53 7" xfId="6643"/>
    <cellStyle name="표준 53 8" xfId="9144"/>
    <cellStyle name="표준 54" xfId="4007"/>
    <cellStyle name="표준 54 2" xfId="8673"/>
    <cellStyle name="표준 54 3" xfId="8674"/>
    <cellStyle name="표준 54 4" xfId="8675"/>
    <cellStyle name="표준 54 5" xfId="8676"/>
    <cellStyle name="표준 54 6" xfId="9147"/>
    <cellStyle name="표준 55" xfId="4008"/>
    <cellStyle name="표준 55 2" xfId="8677"/>
    <cellStyle name="표준 55 3" xfId="8678"/>
    <cellStyle name="표준 55 4" xfId="8679"/>
    <cellStyle name="표준 55 5" xfId="8680"/>
    <cellStyle name="표준 55 6" xfId="9148"/>
    <cellStyle name="표준 56" xfId="4009"/>
    <cellStyle name="표준 56 2" xfId="8681"/>
    <cellStyle name="표준 56 3" xfId="8682"/>
    <cellStyle name="표준 56 4" xfId="8683"/>
    <cellStyle name="표준 56 5" xfId="8684"/>
    <cellStyle name="표준 56 6" xfId="9149"/>
    <cellStyle name="표준 57" xfId="4010"/>
    <cellStyle name="표준 57 2" xfId="8685"/>
    <cellStyle name="표준 57 3" xfId="8686"/>
    <cellStyle name="표준 57 4" xfId="8687"/>
    <cellStyle name="표준 58" xfId="4011"/>
    <cellStyle name="표준 58 2" xfId="6651"/>
    <cellStyle name="표준 58 2 2" xfId="9151"/>
    <cellStyle name="표준 58 2 3" xfId="11430"/>
    <cellStyle name="표준 58 2 3 2" xfId="13746"/>
    <cellStyle name="표준 58 2 4" xfId="12472"/>
    <cellStyle name="표준 58 3" xfId="6652"/>
    <cellStyle name="표준 58 3 2" xfId="9152"/>
    <cellStyle name="표준 58 4" xfId="8688"/>
    <cellStyle name="표준 58 5" xfId="8689"/>
    <cellStyle name="표준 58 6" xfId="6650"/>
    <cellStyle name="표준 58 6 2" xfId="11429"/>
    <cellStyle name="표준 58 6 2 2" xfId="13745"/>
    <cellStyle name="표준 58 6 3" xfId="12471"/>
    <cellStyle name="표준 58 7" xfId="9150"/>
    <cellStyle name="표준 59" xfId="4012"/>
    <cellStyle name="표준 59 2" xfId="8690"/>
    <cellStyle name="표준 59 3" xfId="8691"/>
    <cellStyle name="표준 59 4" xfId="8692"/>
    <cellStyle name="표준 59 5" xfId="8693"/>
    <cellStyle name="표준 59 6" xfId="9153"/>
    <cellStyle name="표준 6" xfId="377"/>
    <cellStyle name="표준 6 10" xfId="4013"/>
    <cellStyle name="표준 6 11" xfId="4014"/>
    <cellStyle name="표준 6 12" xfId="9154"/>
    <cellStyle name="표준 6 2" xfId="4015"/>
    <cellStyle name="표준 6 2 2" xfId="4016"/>
    <cellStyle name="표준 6 2 2 2" xfId="9155"/>
    <cellStyle name="표준 6 2 3" xfId="4017"/>
    <cellStyle name="표준 6 2 4" xfId="8796"/>
    <cellStyle name="표준 6 2 5" xfId="6404"/>
    <cellStyle name="표준 6 2_010_주택건설" xfId="4018"/>
    <cellStyle name="표준 6 3" xfId="4019"/>
    <cellStyle name="표준 6 3 2" xfId="4020"/>
    <cellStyle name="표준 6 3 2 2" xfId="4021"/>
    <cellStyle name="표준 6 3 2 3" xfId="6664"/>
    <cellStyle name="표준 6 3 2 3 2" xfId="9157"/>
    <cellStyle name="표준 6 3 2 4" xfId="9158"/>
    <cellStyle name="표준 6 3 2 5" xfId="9156"/>
    <cellStyle name="표준 6 3 3" xfId="4022"/>
    <cellStyle name="표준 6 3 4" xfId="4023"/>
    <cellStyle name="표준 6 3 5" xfId="6667"/>
    <cellStyle name="표준 6 3 5 2" xfId="9159"/>
    <cellStyle name="표준 6 3 6" xfId="9160"/>
    <cellStyle name="표준 6 3 7" xfId="6403"/>
    <cellStyle name="표준 6 3_004_노동" xfId="4024"/>
    <cellStyle name="표준 6 4" xfId="4025"/>
    <cellStyle name="표준 6 4 10" xfId="9161"/>
    <cellStyle name="표준 6 4 2" xfId="4026"/>
    <cellStyle name="표준 6 4 2 2" xfId="7204"/>
    <cellStyle name="표준 6 4 2 2 2" xfId="8694"/>
    <cellStyle name="표준 6 4 2 2 2 2" xfId="8695"/>
    <cellStyle name="표준 6 4 2 2 2 2 2" xfId="9162"/>
    <cellStyle name="표준 6 4 2 2 2 2 2 2" xfId="11610"/>
    <cellStyle name="표준 6 4 2 2 2 2 2 2 2" xfId="13926"/>
    <cellStyle name="표준 6 4 2 2 2 2 2 3" xfId="12715"/>
    <cellStyle name="표준 6 4 2 2 2 2 3" xfId="11543"/>
    <cellStyle name="표준 6 4 2 2 2 2 3 2" xfId="13859"/>
    <cellStyle name="표준 6 4 2 2 2 2 4" xfId="12620"/>
    <cellStyle name="표준 6 4 2 2 2 3" xfId="9163"/>
    <cellStyle name="표준 6 4 2 2 2 3 2" xfId="11611"/>
    <cellStyle name="표준 6 4 2 2 2 3 2 2" xfId="13927"/>
    <cellStyle name="표준 6 4 2 2 2 3 3" xfId="12716"/>
    <cellStyle name="표준 6 4 2 2 2 4" xfId="11542"/>
    <cellStyle name="표준 6 4 2 2 2 4 2" xfId="13858"/>
    <cellStyle name="표준 6 4 2 2 2 5" xfId="12619"/>
    <cellStyle name="표준 6 4 2 2 3" xfId="8696"/>
    <cellStyle name="표준 6 4 2 2 3 2" xfId="9164"/>
    <cellStyle name="표준 6 4 2 2 3 2 2" xfId="11612"/>
    <cellStyle name="표준 6 4 2 2 3 2 2 2" xfId="13928"/>
    <cellStyle name="표준 6 4 2 2 3 2 3" xfId="12717"/>
    <cellStyle name="표준 6 4 2 2 3 3" xfId="11544"/>
    <cellStyle name="표준 6 4 2 2 3 3 2" xfId="13860"/>
    <cellStyle name="표준 6 4 2 2 3 4" xfId="12621"/>
    <cellStyle name="표준 6 4 2 2 4" xfId="9165"/>
    <cellStyle name="표준 6 4 2 2 4 2" xfId="11613"/>
    <cellStyle name="표준 6 4 2 2 4 2 2" xfId="13929"/>
    <cellStyle name="표준 6 4 2 2 4 3" xfId="12718"/>
    <cellStyle name="표준 6 4 2 3" xfId="8697"/>
    <cellStyle name="표준 6 4 2 4" xfId="8698"/>
    <cellStyle name="표준 6 4 2 4 2" xfId="8699"/>
    <cellStyle name="표준 6 4 2 4 2 2" xfId="9166"/>
    <cellStyle name="표준 6 4 2 4 2 2 2" xfId="11614"/>
    <cellStyle name="표준 6 4 2 4 2 2 2 2" xfId="13930"/>
    <cellStyle name="표준 6 4 2 4 2 2 3" xfId="12719"/>
    <cellStyle name="표준 6 4 2 4 2 3" xfId="11546"/>
    <cellStyle name="표준 6 4 2 4 2 3 2" xfId="13862"/>
    <cellStyle name="표준 6 4 2 4 2 4" xfId="12623"/>
    <cellStyle name="표준 6 4 2 4 3" xfId="9167"/>
    <cellStyle name="표준 6 4 2 4 3 2" xfId="11615"/>
    <cellStyle name="표준 6 4 2 4 3 2 2" xfId="13931"/>
    <cellStyle name="표준 6 4 2 4 3 3" xfId="12720"/>
    <cellStyle name="표준 6 4 2 4 4" xfId="11545"/>
    <cellStyle name="표준 6 4 2 4 4 2" xfId="13861"/>
    <cellStyle name="표준 6 4 2 4 5" xfId="12622"/>
    <cellStyle name="표준 6 4 2 5" xfId="8700"/>
    <cellStyle name="표준 6 4 2 5 2" xfId="8701"/>
    <cellStyle name="표준 6 4 2 5 2 2" xfId="9168"/>
    <cellStyle name="표준 6 4 2 5 2 2 2" xfId="11616"/>
    <cellStyle name="표준 6 4 2 5 2 2 2 2" xfId="13932"/>
    <cellStyle name="표준 6 4 2 5 2 2 3" xfId="12721"/>
    <cellStyle name="표준 6 4 2 5 2 3" xfId="11548"/>
    <cellStyle name="표준 6 4 2 5 2 3 2" xfId="13864"/>
    <cellStyle name="표준 6 4 2 5 2 4" xfId="12625"/>
    <cellStyle name="표준 6 4 2 5 3" xfId="9169"/>
    <cellStyle name="표준 6 4 2 5 3 2" xfId="11617"/>
    <cellStyle name="표준 6 4 2 5 3 2 2" xfId="13933"/>
    <cellStyle name="표준 6 4 2 5 3 3" xfId="12722"/>
    <cellStyle name="표준 6 4 2 5 4" xfId="11547"/>
    <cellStyle name="표준 6 4 2 5 4 2" xfId="13863"/>
    <cellStyle name="표준 6 4 2 5 5" xfId="12624"/>
    <cellStyle name="표준 6 4 2 6" xfId="9170"/>
    <cellStyle name="표준 6 4 3" xfId="4027"/>
    <cellStyle name="표준 6 4 3 2" xfId="9172"/>
    <cellStyle name="표준 6 4 3 3" xfId="9173"/>
    <cellStyle name="표준 6 4 3 4" xfId="9171"/>
    <cellStyle name="표준 6 4 4" xfId="6672"/>
    <cellStyle name="표준 6 4 4 2" xfId="8702"/>
    <cellStyle name="표준 6 4 4 3" xfId="8703"/>
    <cellStyle name="표준 6 4 4 3 2" xfId="8704"/>
    <cellStyle name="표준 6 4 4 3 2 2" xfId="9174"/>
    <cellStyle name="표준 6 4 4 3 2 2 2" xfId="11618"/>
    <cellStyle name="표준 6 4 4 3 2 2 2 2" xfId="13934"/>
    <cellStyle name="표준 6 4 4 3 2 2 3" xfId="12723"/>
    <cellStyle name="표준 6 4 4 3 2 3" xfId="11550"/>
    <cellStyle name="표준 6 4 4 3 2 3 2" xfId="13866"/>
    <cellStyle name="표준 6 4 4 3 2 4" xfId="12627"/>
    <cellStyle name="표준 6 4 4 3 3" xfId="9175"/>
    <cellStyle name="표준 6 4 4 3 3 2" xfId="11619"/>
    <cellStyle name="표준 6 4 4 3 3 2 2" xfId="13935"/>
    <cellStyle name="표준 6 4 4 3 3 3" xfId="12724"/>
    <cellStyle name="표준 6 4 4 3 4" xfId="11549"/>
    <cellStyle name="표준 6 4 4 3 4 2" xfId="13865"/>
    <cellStyle name="표준 6 4 4 3 5" xfId="12626"/>
    <cellStyle name="표준 6 4 4 4" xfId="8705"/>
    <cellStyle name="표준 6 4 4 4 2" xfId="8706"/>
    <cellStyle name="표준 6 4 4 4 2 2" xfId="9176"/>
    <cellStyle name="표준 6 4 4 4 2 2 2" xfId="11620"/>
    <cellStyle name="표준 6 4 4 4 2 2 2 2" xfId="13936"/>
    <cellStyle name="표준 6 4 4 4 2 2 3" xfId="12725"/>
    <cellStyle name="표준 6 4 4 4 2 3" xfId="11552"/>
    <cellStyle name="표준 6 4 4 4 2 3 2" xfId="13868"/>
    <cellStyle name="표준 6 4 4 4 2 4" xfId="12629"/>
    <cellStyle name="표준 6 4 4 4 3" xfId="9177"/>
    <cellStyle name="표준 6 4 4 4 3 2" xfId="11621"/>
    <cellStyle name="표준 6 4 4 4 3 2 2" xfId="13937"/>
    <cellStyle name="표준 6 4 4 4 3 3" xfId="12726"/>
    <cellStyle name="표준 6 4 4 4 4" xfId="11551"/>
    <cellStyle name="표준 6 4 4 4 4 2" xfId="13867"/>
    <cellStyle name="표준 6 4 4 4 5" xfId="12628"/>
    <cellStyle name="표준 6 4 5" xfId="8707"/>
    <cellStyle name="표준 6 4 5 2" xfId="8708"/>
    <cellStyle name="표준 6 4 5 2 2" xfId="9178"/>
    <cellStyle name="표준 6 4 5 2 2 2" xfId="11622"/>
    <cellStyle name="표준 6 4 5 2 2 2 2" xfId="13938"/>
    <cellStyle name="표준 6 4 5 2 2 3" xfId="12727"/>
    <cellStyle name="표준 6 4 5 2 3" xfId="11554"/>
    <cellStyle name="표준 6 4 5 2 3 2" xfId="13870"/>
    <cellStyle name="표준 6 4 5 2 4" xfId="12631"/>
    <cellStyle name="표준 6 4 5 3" xfId="9179"/>
    <cellStyle name="표준 6 4 5 3 2" xfId="11623"/>
    <cellStyle name="표준 6 4 5 3 2 2" xfId="13939"/>
    <cellStyle name="표준 6 4 5 3 3" xfId="12728"/>
    <cellStyle name="표준 6 4 5 4" xfId="11553"/>
    <cellStyle name="표준 6 4 5 4 2" xfId="13869"/>
    <cellStyle name="표준 6 4 5 5" xfId="12630"/>
    <cellStyle name="표준 6 4 6" xfId="8709"/>
    <cellStyle name="표준 6 4 6 2" xfId="8710"/>
    <cellStyle name="표준 6 4 6 2 2" xfId="9180"/>
    <cellStyle name="표준 6 4 6 2 2 2" xfId="11624"/>
    <cellStyle name="표준 6 4 6 2 2 2 2" xfId="13940"/>
    <cellStyle name="표준 6 4 6 2 2 3" xfId="12729"/>
    <cellStyle name="표준 6 4 6 2 3" xfId="11556"/>
    <cellStyle name="표준 6 4 6 2 3 2" xfId="13872"/>
    <cellStyle name="표준 6 4 6 2 4" xfId="12633"/>
    <cellStyle name="표준 6 4 6 3" xfId="9181"/>
    <cellStyle name="표준 6 4 6 3 2" xfId="11625"/>
    <cellStyle name="표준 6 4 6 3 2 2" xfId="13941"/>
    <cellStyle name="표준 6 4 6 3 3" xfId="12730"/>
    <cellStyle name="표준 6 4 6 4" xfId="11555"/>
    <cellStyle name="표준 6 4 6 4 2" xfId="13871"/>
    <cellStyle name="표준 6 4 6 5" xfId="12632"/>
    <cellStyle name="표준 6 4 7" xfId="8711"/>
    <cellStyle name="표준 6 4 8" xfId="9182"/>
    <cellStyle name="표준 6 4 9" xfId="9183"/>
    <cellStyle name="표준 6 5" xfId="4028"/>
    <cellStyle name="표준 6 5 2" xfId="4029"/>
    <cellStyle name="표준 6 5 2 2" xfId="8712"/>
    <cellStyle name="표준 6 5 2 2 2" xfId="8713"/>
    <cellStyle name="표준 6 5 2 2 2 2" xfId="9185"/>
    <cellStyle name="표준 6 5 2 2 2 2 2" xfId="11626"/>
    <cellStyle name="표준 6 5 2 2 2 2 2 2" xfId="13942"/>
    <cellStyle name="표준 6 5 2 2 2 2 3" xfId="12731"/>
    <cellStyle name="표준 6 5 2 2 2 3" xfId="11558"/>
    <cellStyle name="표준 6 5 2 2 2 3 2" xfId="13874"/>
    <cellStyle name="표준 6 5 2 2 2 4" xfId="12635"/>
    <cellStyle name="표준 6 5 2 2 3" xfId="9186"/>
    <cellStyle name="표준 6 5 2 2 3 2" xfId="11627"/>
    <cellStyle name="표준 6 5 2 2 3 2 2" xfId="13943"/>
    <cellStyle name="표준 6 5 2 2 3 3" xfId="12732"/>
    <cellStyle name="표준 6 5 2 2 4" xfId="11557"/>
    <cellStyle name="표준 6 5 2 2 4 2" xfId="13873"/>
    <cellStyle name="표준 6 5 2 2 5" xfId="12634"/>
    <cellStyle name="표준 6 5 2 3" xfId="8714"/>
    <cellStyle name="표준 6 5 2 3 2" xfId="9187"/>
    <cellStyle name="표준 6 5 2 3 2 2" xfId="11628"/>
    <cellStyle name="표준 6 5 2 3 2 2 2" xfId="13944"/>
    <cellStyle name="표준 6 5 2 3 2 3" xfId="12733"/>
    <cellStyle name="표준 6 5 2 3 3" xfId="11559"/>
    <cellStyle name="표준 6 5 2 3 3 2" xfId="13875"/>
    <cellStyle name="표준 6 5 2 3 4" xfId="12636"/>
    <cellStyle name="표준 6 5 2 4" xfId="9188"/>
    <cellStyle name="표준 6 5 3" xfId="4030"/>
    <cellStyle name="표준 6 5 3 2" xfId="9190"/>
    <cellStyle name="표준 6 5 3 3" xfId="9191"/>
    <cellStyle name="표준 6 5 3 4" xfId="9189"/>
    <cellStyle name="표준 6 5 4" xfId="6676"/>
    <cellStyle name="표준 6 5 4 2" xfId="8715"/>
    <cellStyle name="표준 6 5 4 2 2" xfId="9192"/>
    <cellStyle name="표준 6 5 4 2 2 2" xfId="11629"/>
    <cellStyle name="표준 6 5 4 2 2 2 2" xfId="13945"/>
    <cellStyle name="표준 6 5 4 2 2 3" xfId="12734"/>
    <cellStyle name="표준 6 5 4 2 3" xfId="11560"/>
    <cellStyle name="표준 6 5 4 2 3 2" xfId="13876"/>
    <cellStyle name="표준 6 5 4 2 4" xfId="12637"/>
    <cellStyle name="표준 6 5 4 3" xfId="9193"/>
    <cellStyle name="표준 6 5 4 3 2" xfId="11630"/>
    <cellStyle name="표준 6 5 4 3 2 2" xfId="13946"/>
    <cellStyle name="표준 6 5 4 3 3" xfId="12735"/>
    <cellStyle name="표준 6 5 5" xfId="8716"/>
    <cellStyle name="표준 6 5 5 2" xfId="8717"/>
    <cellStyle name="표준 6 5 5 2 2" xfId="9194"/>
    <cellStyle name="표준 6 5 5 2 2 2" xfId="11631"/>
    <cellStyle name="표준 6 5 5 2 2 2 2" xfId="13947"/>
    <cellStyle name="표준 6 5 5 2 2 3" xfId="12736"/>
    <cellStyle name="표준 6 5 5 2 3" xfId="11562"/>
    <cellStyle name="표준 6 5 5 2 3 2" xfId="13878"/>
    <cellStyle name="표준 6 5 5 2 4" xfId="12639"/>
    <cellStyle name="표준 6 5 5 3" xfId="9195"/>
    <cellStyle name="표준 6 5 5 3 2" xfId="11632"/>
    <cellStyle name="표준 6 5 5 3 2 2" xfId="13948"/>
    <cellStyle name="표준 6 5 5 3 3" xfId="12737"/>
    <cellStyle name="표준 6 5 5 4" xfId="11561"/>
    <cellStyle name="표준 6 5 5 4 2" xfId="13877"/>
    <cellStyle name="표준 6 5 5 5" xfId="12638"/>
    <cellStyle name="표준 6 5 6" xfId="9196"/>
    <cellStyle name="표준 6 5 7" xfId="9197"/>
    <cellStyle name="표준 6 5 8" xfId="9184"/>
    <cellStyle name="표준 6 6" xfId="4031"/>
    <cellStyle name="표준 6 6 2" xfId="8718"/>
    <cellStyle name="표준 6 6 3" xfId="8719"/>
    <cellStyle name="표준 6 6 3 2" xfId="8720"/>
    <cellStyle name="표준 6 6 3 2 2" xfId="9198"/>
    <cellStyle name="표준 6 6 3 2 2 2" xfId="11633"/>
    <cellStyle name="표준 6 6 3 2 2 2 2" xfId="13949"/>
    <cellStyle name="표준 6 6 3 2 2 3" xfId="12738"/>
    <cellStyle name="표준 6 6 3 2 3" xfId="11564"/>
    <cellStyle name="표준 6 6 3 2 3 2" xfId="13880"/>
    <cellStyle name="표준 6 6 3 2 4" xfId="12641"/>
    <cellStyle name="표준 6 6 3 3" xfId="9199"/>
    <cellStyle name="표준 6 6 3 3 2" xfId="11634"/>
    <cellStyle name="표준 6 6 3 3 2 2" xfId="13950"/>
    <cellStyle name="표준 6 6 3 3 3" xfId="12739"/>
    <cellStyle name="표준 6 6 3 4" xfId="11563"/>
    <cellStyle name="표준 6 6 3 4 2" xfId="13879"/>
    <cellStyle name="표준 6 6 3 5" xfId="12640"/>
    <cellStyle name="표준 6 6 4" xfId="8721"/>
    <cellStyle name="표준 6 6 4 2" xfId="8722"/>
    <cellStyle name="표준 6 6 4 2 2" xfId="9200"/>
    <cellStyle name="표준 6 6 4 2 2 2" xfId="11635"/>
    <cellStyle name="표준 6 6 4 2 2 2 2" xfId="13951"/>
    <cellStyle name="표준 6 6 4 2 2 3" xfId="12740"/>
    <cellStyle name="표준 6 6 4 2 3" xfId="11566"/>
    <cellStyle name="표준 6 6 4 2 3 2" xfId="13882"/>
    <cellStyle name="표준 6 6 4 2 4" xfId="12643"/>
    <cellStyle name="표준 6 6 4 3" xfId="9201"/>
    <cellStyle name="표준 6 6 4 3 2" xfId="11636"/>
    <cellStyle name="표준 6 6 4 3 2 2" xfId="13952"/>
    <cellStyle name="표준 6 6 4 3 3" xfId="12741"/>
    <cellStyle name="표준 6 6 4 4" xfId="11565"/>
    <cellStyle name="표준 6 6 4 4 2" xfId="13881"/>
    <cellStyle name="표준 6 6 4 5" xfId="12642"/>
    <cellStyle name="표준 6 6 5" xfId="9202"/>
    <cellStyle name="표준 6 7" xfId="4032"/>
    <cellStyle name="표준 6 7 2" xfId="4033"/>
    <cellStyle name="표준 6 7 2 2" xfId="9205"/>
    <cellStyle name="표준 6 7 2 2 2" xfId="10114"/>
    <cellStyle name="표준 6 7 2 2 3" xfId="11639"/>
    <cellStyle name="표준 6 7 2 2 3 2" xfId="13955"/>
    <cellStyle name="표준 6 7 2 2 4" xfId="12744"/>
    <cellStyle name="표준 6 7 2 3" xfId="9206"/>
    <cellStyle name="표준 6 7 2 4" xfId="9204"/>
    <cellStyle name="표준 6 7 2 4 2" xfId="11638"/>
    <cellStyle name="표준 6 7 2 4 2 2" xfId="13954"/>
    <cellStyle name="표준 6 7 2 4 3" xfId="12743"/>
    <cellStyle name="표준 6 7 3" xfId="7205"/>
    <cellStyle name="표준 6 7 3 2" xfId="9207"/>
    <cellStyle name="표준 6 7 3 2 2" xfId="11640"/>
    <cellStyle name="표준 6 7 3 2 2 2" xfId="13956"/>
    <cellStyle name="표준 6 7 3 2 3" xfId="12745"/>
    <cellStyle name="표준 6 7 3 3" xfId="10115"/>
    <cellStyle name="표준 6 7 4" xfId="9208"/>
    <cellStyle name="표준 6 7 5" xfId="9203"/>
    <cellStyle name="표준 6 7 5 2" xfId="11637"/>
    <cellStyle name="표준 6 7 5 2 2" xfId="13953"/>
    <cellStyle name="표준 6 7 5 3" xfId="12742"/>
    <cellStyle name="표준 6 8" xfId="4034"/>
    <cellStyle name="표준 6 8 2" xfId="8723"/>
    <cellStyle name="표준 6 8 2 2" xfId="9209"/>
    <cellStyle name="표준 6 8 2 2 2" xfId="11641"/>
    <cellStyle name="표준 6 8 2 2 2 2" xfId="13957"/>
    <cellStyle name="표준 6 8 2 2 3" xfId="12746"/>
    <cellStyle name="표준 6 8 2 3" xfId="11567"/>
    <cellStyle name="표준 6 8 2 3 2" xfId="13883"/>
    <cellStyle name="표준 6 8 2 4" xfId="12644"/>
    <cellStyle name="표준 6 8 3" xfId="9210"/>
    <cellStyle name="표준 6 9" xfId="4035"/>
    <cellStyle name="표준 6_004_노동" xfId="4036"/>
    <cellStyle name="표준 60" xfId="4037"/>
    <cellStyle name="표준 60 2" xfId="8724"/>
    <cellStyle name="표준 60 3" xfId="8725"/>
    <cellStyle name="표준 60 4" xfId="8726"/>
    <cellStyle name="표준 61" xfId="4038"/>
    <cellStyle name="표준 61 10" xfId="4142"/>
    <cellStyle name="표준 61 10 2" xfId="4254"/>
    <cellStyle name="표준 61 10 2 2" xfId="4533"/>
    <cellStyle name="표준 61 10 2 2 2" xfId="11218"/>
    <cellStyle name="표준 61 10 2 2 2 2" xfId="13534"/>
    <cellStyle name="표준 61 10 2 2 3" xfId="12181"/>
    <cellStyle name="표준 61 10 2 3" xfId="10939"/>
    <cellStyle name="표준 61 10 2 3 2" xfId="13255"/>
    <cellStyle name="표준 61 10 2 4" xfId="11902"/>
    <cellStyle name="표준 61 10 3" xfId="4347"/>
    <cellStyle name="표준 61 10 3 2" xfId="4626"/>
    <cellStyle name="표준 61 10 3 2 2" xfId="11311"/>
    <cellStyle name="표준 61 10 3 2 2 2" xfId="13627"/>
    <cellStyle name="표준 61 10 3 2 3" xfId="12274"/>
    <cellStyle name="표준 61 10 3 3" xfId="11032"/>
    <cellStyle name="표준 61 10 3 3 2" xfId="13348"/>
    <cellStyle name="표준 61 10 3 4" xfId="11995"/>
    <cellStyle name="표준 61 10 4" xfId="4440"/>
    <cellStyle name="표준 61 10 4 2" xfId="11125"/>
    <cellStyle name="표준 61 10 4 2 2" xfId="13441"/>
    <cellStyle name="표준 61 10 4 3" xfId="12088"/>
    <cellStyle name="표준 61 10 5" xfId="6685"/>
    <cellStyle name="표준 61 10 5 2" xfId="11432"/>
    <cellStyle name="표준 61 10 5 2 2" xfId="13748"/>
    <cellStyle name="표준 61 10 5 3" xfId="12474"/>
    <cellStyle name="표준 61 10 6" xfId="10846"/>
    <cellStyle name="표준 61 10 6 2" xfId="13162"/>
    <cellStyle name="표준 61 10 7" xfId="11809"/>
    <cellStyle name="표준 61 11" xfId="4146"/>
    <cellStyle name="표준 61 11 2" xfId="4258"/>
    <cellStyle name="표준 61 11 2 2" xfId="4537"/>
    <cellStyle name="표준 61 11 2 2 2" xfId="11222"/>
    <cellStyle name="표준 61 11 2 2 2 2" xfId="13538"/>
    <cellStyle name="표준 61 11 2 2 3" xfId="12185"/>
    <cellStyle name="표준 61 11 2 3" xfId="10943"/>
    <cellStyle name="표준 61 11 2 3 2" xfId="13259"/>
    <cellStyle name="표준 61 11 2 4" xfId="11906"/>
    <cellStyle name="표준 61 11 3" xfId="4351"/>
    <cellStyle name="표준 61 11 3 2" xfId="4630"/>
    <cellStyle name="표준 61 11 3 2 2" xfId="11315"/>
    <cellStyle name="표준 61 11 3 2 2 2" xfId="13631"/>
    <cellStyle name="표준 61 11 3 2 3" xfId="12278"/>
    <cellStyle name="표준 61 11 3 3" xfId="11036"/>
    <cellStyle name="표준 61 11 3 3 2" xfId="13352"/>
    <cellStyle name="표준 61 11 3 4" xfId="11999"/>
    <cellStyle name="표준 61 11 4" xfId="4444"/>
    <cellStyle name="표준 61 11 4 2" xfId="11129"/>
    <cellStyle name="표준 61 11 4 2 2" xfId="13445"/>
    <cellStyle name="표준 61 11 4 3" xfId="12092"/>
    <cellStyle name="표준 61 11 5" xfId="6686"/>
    <cellStyle name="표준 61 11 5 2" xfId="11433"/>
    <cellStyle name="표준 61 11 5 2 2" xfId="13749"/>
    <cellStyle name="표준 61 11 5 3" xfId="12475"/>
    <cellStyle name="표준 61 11 6" xfId="10850"/>
    <cellStyle name="표준 61 11 6 2" xfId="13166"/>
    <cellStyle name="표준 61 11 7" xfId="11813"/>
    <cellStyle name="표준 61 12" xfId="4210"/>
    <cellStyle name="표준 61 12 2" xfId="4508"/>
    <cellStyle name="표준 61 12 2 2" xfId="11193"/>
    <cellStyle name="표준 61 12 2 2 2" xfId="13509"/>
    <cellStyle name="표준 61 12 2 3" xfId="12156"/>
    <cellStyle name="표준 61 12 3" xfId="8812"/>
    <cellStyle name="표준 61 12 3 2" xfId="11581"/>
    <cellStyle name="표준 61 12 3 2 2" xfId="13897"/>
    <cellStyle name="표준 61 12 3 3" xfId="12658"/>
    <cellStyle name="표준 61 12 4" xfId="10914"/>
    <cellStyle name="표준 61 12 4 2" xfId="13230"/>
    <cellStyle name="표준 61 12 5" xfId="11877"/>
    <cellStyle name="표준 61 13" xfId="4322"/>
    <cellStyle name="표준 61 13 2" xfId="4601"/>
    <cellStyle name="표준 61 13 2 2" xfId="11286"/>
    <cellStyle name="표준 61 13 2 2 2" xfId="13602"/>
    <cellStyle name="표준 61 13 2 3" xfId="12249"/>
    <cellStyle name="표준 61 13 3" xfId="11007"/>
    <cellStyle name="표준 61 13 3 2" xfId="13323"/>
    <cellStyle name="표준 61 13 4" xfId="11970"/>
    <cellStyle name="표준 61 14" xfId="4415"/>
    <cellStyle name="표준 61 14 2" xfId="11100"/>
    <cellStyle name="표준 61 14 2 2" xfId="13416"/>
    <cellStyle name="표준 61 14 3" xfId="12063"/>
    <cellStyle name="표준 61 15" xfId="6684"/>
    <cellStyle name="표준 61 15 2" xfId="11431"/>
    <cellStyle name="표준 61 15 2 2" xfId="13747"/>
    <cellStyle name="표준 61 15 3" xfId="12473"/>
    <cellStyle name="표준 61 16" xfId="9211"/>
    <cellStyle name="표준 61 17" xfId="10821"/>
    <cellStyle name="표준 61 17 2" xfId="13137"/>
    <cellStyle name="표준 61 18" xfId="11784"/>
    <cellStyle name="표준 61 2" xfId="4039"/>
    <cellStyle name="표준 61 2 2" xfId="9212"/>
    <cellStyle name="표준 61 3" xfId="4194"/>
    <cellStyle name="표준 61 3 2" xfId="4306"/>
    <cellStyle name="표준 61 3 2 2" xfId="4585"/>
    <cellStyle name="표준 61 3 2 2 2" xfId="11270"/>
    <cellStyle name="표준 61 3 2 2 2 2" xfId="13586"/>
    <cellStyle name="표준 61 3 2 2 3" xfId="12233"/>
    <cellStyle name="표준 61 3 2 3" xfId="8813"/>
    <cellStyle name="표준 61 3 2 3 2" xfId="11582"/>
    <cellStyle name="표준 61 3 2 3 2 2" xfId="13898"/>
    <cellStyle name="표준 61 3 2 3 3" xfId="12659"/>
    <cellStyle name="표준 61 3 2 4" xfId="10991"/>
    <cellStyle name="표준 61 3 2 4 2" xfId="13307"/>
    <cellStyle name="표준 61 3 2 5" xfId="11954"/>
    <cellStyle name="표준 61 3 3" xfId="4399"/>
    <cellStyle name="표준 61 3 3 2" xfId="4678"/>
    <cellStyle name="표준 61 3 3 2 2" xfId="11363"/>
    <cellStyle name="표준 61 3 3 2 2 2" xfId="13679"/>
    <cellStyle name="표준 61 3 3 2 3" xfId="12326"/>
    <cellStyle name="표준 61 3 3 3" xfId="11084"/>
    <cellStyle name="표준 61 3 3 3 2" xfId="13400"/>
    <cellStyle name="표준 61 3 3 4" xfId="12047"/>
    <cellStyle name="표준 61 3 4" xfId="4492"/>
    <cellStyle name="표준 61 3 4 2" xfId="11177"/>
    <cellStyle name="표준 61 3 4 2 2" xfId="13493"/>
    <cellStyle name="표준 61 3 4 3" xfId="12140"/>
    <cellStyle name="표준 61 3 5" xfId="6688"/>
    <cellStyle name="표준 61 3 5 2" xfId="11434"/>
    <cellStyle name="표준 61 3 5 2 2" xfId="13750"/>
    <cellStyle name="표준 61 3 5 3" xfId="12476"/>
    <cellStyle name="표준 61 3 6" xfId="9213"/>
    <cellStyle name="표준 61 3 7" xfId="10898"/>
    <cellStyle name="표준 61 3 7 2" xfId="13214"/>
    <cellStyle name="표준 61 3 8" xfId="11861"/>
    <cellStyle name="표준 61 4" xfId="4169"/>
    <cellStyle name="표준 61 4 2" xfId="4281"/>
    <cellStyle name="표준 61 4 2 2" xfId="4560"/>
    <cellStyle name="표준 61 4 2 2 2" xfId="11245"/>
    <cellStyle name="표준 61 4 2 2 2 2" xfId="13561"/>
    <cellStyle name="표준 61 4 2 2 3" xfId="12208"/>
    <cellStyle name="표준 61 4 2 3" xfId="8814"/>
    <cellStyle name="표준 61 4 2 3 2" xfId="11583"/>
    <cellStyle name="표준 61 4 2 3 2 2" xfId="13899"/>
    <cellStyle name="표준 61 4 2 3 3" xfId="12660"/>
    <cellStyle name="표준 61 4 2 4" xfId="10966"/>
    <cellStyle name="표준 61 4 2 4 2" xfId="13282"/>
    <cellStyle name="표준 61 4 2 5" xfId="11929"/>
    <cellStyle name="표준 61 4 3" xfId="4374"/>
    <cellStyle name="표준 61 4 3 2" xfId="4653"/>
    <cellStyle name="표준 61 4 3 2 2" xfId="11338"/>
    <cellStyle name="표준 61 4 3 2 2 2" xfId="13654"/>
    <cellStyle name="표준 61 4 3 2 3" xfId="12301"/>
    <cellStyle name="표준 61 4 3 3" xfId="11059"/>
    <cellStyle name="표준 61 4 3 3 2" xfId="13375"/>
    <cellStyle name="표준 61 4 3 4" xfId="12022"/>
    <cellStyle name="표준 61 4 4" xfId="4467"/>
    <cellStyle name="표준 61 4 4 2" xfId="11152"/>
    <cellStyle name="표준 61 4 4 2 2" xfId="13468"/>
    <cellStyle name="표준 61 4 4 3" xfId="12115"/>
    <cellStyle name="표준 61 4 5" xfId="6689"/>
    <cellStyle name="표준 61 4 5 2" xfId="11435"/>
    <cellStyle name="표준 61 4 5 2 2" xfId="13751"/>
    <cellStyle name="표준 61 4 5 3" xfId="12477"/>
    <cellStyle name="표준 61 4 6" xfId="9214"/>
    <cellStyle name="표준 61 4 7" xfId="10873"/>
    <cellStyle name="표준 61 4 7 2" xfId="13189"/>
    <cellStyle name="표준 61 4 8" xfId="11836"/>
    <cellStyle name="표준 61 5" xfId="4155"/>
    <cellStyle name="표준 61 5 2" xfId="4267"/>
    <cellStyle name="표준 61 5 2 2" xfId="4546"/>
    <cellStyle name="표준 61 5 2 2 2" xfId="11231"/>
    <cellStyle name="표준 61 5 2 2 2 2" xfId="13547"/>
    <cellStyle name="표준 61 5 2 2 3" xfId="12194"/>
    <cellStyle name="표준 61 5 2 3" xfId="10952"/>
    <cellStyle name="표준 61 5 2 3 2" xfId="13268"/>
    <cellStyle name="표준 61 5 2 4" xfId="11915"/>
    <cellStyle name="표준 61 5 3" xfId="4360"/>
    <cellStyle name="표준 61 5 3 2" xfId="4639"/>
    <cellStyle name="표준 61 5 3 2 2" xfId="11324"/>
    <cellStyle name="표준 61 5 3 2 2 2" xfId="13640"/>
    <cellStyle name="표준 61 5 3 2 3" xfId="12287"/>
    <cellStyle name="표준 61 5 3 3" xfId="11045"/>
    <cellStyle name="표준 61 5 3 3 2" xfId="13361"/>
    <cellStyle name="표준 61 5 3 4" xfId="12008"/>
    <cellStyle name="표준 61 5 4" xfId="4453"/>
    <cellStyle name="표준 61 5 4 2" xfId="11138"/>
    <cellStyle name="표준 61 5 4 2 2" xfId="13454"/>
    <cellStyle name="표준 61 5 4 3" xfId="12101"/>
    <cellStyle name="표준 61 5 5" xfId="6690"/>
    <cellStyle name="표준 61 5 5 2" xfId="11436"/>
    <cellStyle name="표준 61 5 5 2 2" xfId="13752"/>
    <cellStyle name="표준 61 5 5 3" xfId="12478"/>
    <cellStyle name="표준 61 5 6" xfId="10859"/>
    <cellStyle name="표준 61 5 6 2" xfId="13175"/>
    <cellStyle name="표준 61 5 7" xfId="11822"/>
    <cellStyle name="표준 61 6" xfId="4192"/>
    <cellStyle name="표준 61 6 2" xfId="4304"/>
    <cellStyle name="표준 61 6 2 2" xfId="4583"/>
    <cellStyle name="표준 61 6 2 2 2" xfId="11268"/>
    <cellStyle name="표준 61 6 2 2 2 2" xfId="13584"/>
    <cellStyle name="표준 61 6 2 2 3" xfId="12231"/>
    <cellStyle name="표준 61 6 2 3" xfId="10989"/>
    <cellStyle name="표준 61 6 2 3 2" xfId="13305"/>
    <cellStyle name="표준 61 6 2 4" xfId="11952"/>
    <cellStyle name="표준 61 6 3" xfId="4397"/>
    <cellStyle name="표준 61 6 3 2" xfId="4676"/>
    <cellStyle name="표준 61 6 3 2 2" xfId="11361"/>
    <cellStyle name="표준 61 6 3 2 2 2" xfId="13677"/>
    <cellStyle name="표준 61 6 3 2 3" xfId="12324"/>
    <cellStyle name="표준 61 6 3 3" xfId="11082"/>
    <cellStyle name="표준 61 6 3 3 2" xfId="13398"/>
    <cellStyle name="표준 61 6 3 4" xfId="12045"/>
    <cellStyle name="표준 61 6 4" xfId="4490"/>
    <cellStyle name="표준 61 6 4 2" xfId="11175"/>
    <cellStyle name="표준 61 6 4 2 2" xfId="13491"/>
    <cellStyle name="표준 61 6 4 3" xfId="12138"/>
    <cellStyle name="표준 61 6 5" xfId="6691"/>
    <cellStyle name="표준 61 6 5 2" xfId="11437"/>
    <cellStyle name="표준 61 6 5 2 2" xfId="13753"/>
    <cellStyle name="표준 61 6 5 3" xfId="12479"/>
    <cellStyle name="표준 61 6 6" xfId="10896"/>
    <cellStyle name="표준 61 6 6 2" xfId="13212"/>
    <cellStyle name="표준 61 6 7" xfId="11859"/>
    <cellStyle name="표준 61 7" xfId="4186"/>
    <cellStyle name="표준 61 7 2" xfId="4298"/>
    <cellStyle name="표준 61 7 2 2" xfId="4577"/>
    <cellStyle name="표준 61 7 2 2 2" xfId="11262"/>
    <cellStyle name="표준 61 7 2 2 2 2" xfId="13578"/>
    <cellStyle name="표준 61 7 2 2 3" xfId="12225"/>
    <cellStyle name="표준 61 7 2 3" xfId="10983"/>
    <cellStyle name="표준 61 7 2 3 2" xfId="13299"/>
    <cellStyle name="표준 61 7 2 4" xfId="11946"/>
    <cellStyle name="표준 61 7 3" xfId="4391"/>
    <cellStyle name="표준 61 7 3 2" xfId="4670"/>
    <cellStyle name="표준 61 7 3 2 2" xfId="11355"/>
    <cellStyle name="표준 61 7 3 2 2 2" xfId="13671"/>
    <cellStyle name="표준 61 7 3 2 3" xfId="12318"/>
    <cellStyle name="표준 61 7 3 3" xfId="11076"/>
    <cellStyle name="표준 61 7 3 3 2" xfId="13392"/>
    <cellStyle name="표준 61 7 3 4" xfId="12039"/>
    <cellStyle name="표준 61 7 4" xfId="4484"/>
    <cellStyle name="표준 61 7 4 2" xfId="11169"/>
    <cellStyle name="표준 61 7 4 2 2" xfId="13485"/>
    <cellStyle name="표준 61 7 4 3" xfId="12132"/>
    <cellStyle name="표준 61 7 5" xfId="6692"/>
    <cellStyle name="표준 61 7 5 2" xfId="11438"/>
    <cellStyle name="표준 61 7 5 2 2" xfId="13754"/>
    <cellStyle name="표준 61 7 5 3" xfId="12480"/>
    <cellStyle name="표준 61 7 6" xfId="10890"/>
    <cellStyle name="표준 61 7 6 2" xfId="13206"/>
    <cellStyle name="표준 61 7 7" xfId="11853"/>
    <cellStyle name="표준 61 8" xfId="4162"/>
    <cellStyle name="표준 61 8 2" xfId="4274"/>
    <cellStyle name="표준 61 8 2 2" xfId="4553"/>
    <cellStyle name="표준 61 8 2 2 2" xfId="11238"/>
    <cellStyle name="표준 61 8 2 2 2 2" xfId="13554"/>
    <cellStyle name="표준 61 8 2 2 3" xfId="12201"/>
    <cellStyle name="표준 61 8 2 3" xfId="10959"/>
    <cellStyle name="표준 61 8 2 3 2" xfId="13275"/>
    <cellStyle name="표준 61 8 2 4" xfId="11922"/>
    <cellStyle name="표준 61 8 3" xfId="4367"/>
    <cellStyle name="표준 61 8 3 2" xfId="4646"/>
    <cellStyle name="표준 61 8 3 2 2" xfId="11331"/>
    <cellStyle name="표준 61 8 3 2 2 2" xfId="13647"/>
    <cellStyle name="표준 61 8 3 2 3" xfId="12294"/>
    <cellStyle name="표준 61 8 3 3" xfId="11052"/>
    <cellStyle name="표준 61 8 3 3 2" xfId="13368"/>
    <cellStyle name="표준 61 8 3 4" xfId="12015"/>
    <cellStyle name="표준 61 8 4" xfId="4460"/>
    <cellStyle name="표준 61 8 4 2" xfId="11145"/>
    <cellStyle name="표준 61 8 4 2 2" xfId="13461"/>
    <cellStyle name="표준 61 8 4 3" xfId="12108"/>
    <cellStyle name="표준 61 8 5" xfId="6693"/>
    <cellStyle name="표준 61 8 5 2" xfId="11439"/>
    <cellStyle name="표준 61 8 5 2 2" xfId="13755"/>
    <cellStyle name="표준 61 8 5 3" xfId="12481"/>
    <cellStyle name="표준 61 8 6" xfId="10866"/>
    <cellStyle name="표준 61 8 6 2" xfId="13182"/>
    <cellStyle name="표준 61 8 7" xfId="11829"/>
    <cellStyle name="표준 61 9" xfId="4182"/>
    <cellStyle name="표준 61 9 2" xfId="4294"/>
    <cellStyle name="표준 61 9 2 2" xfId="4573"/>
    <cellStyle name="표준 61 9 2 2 2" xfId="11258"/>
    <cellStyle name="표준 61 9 2 2 2 2" xfId="13574"/>
    <cellStyle name="표준 61 9 2 2 3" xfId="12221"/>
    <cellStyle name="표준 61 9 2 3" xfId="10979"/>
    <cellStyle name="표준 61 9 2 3 2" xfId="13295"/>
    <cellStyle name="표준 61 9 2 4" xfId="11942"/>
    <cellStyle name="표준 61 9 3" xfId="4387"/>
    <cellStyle name="표준 61 9 3 2" xfId="4666"/>
    <cellStyle name="표준 61 9 3 2 2" xfId="11351"/>
    <cellStyle name="표준 61 9 3 2 2 2" xfId="13667"/>
    <cellStyle name="표준 61 9 3 2 3" xfId="12314"/>
    <cellStyle name="표준 61 9 3 3" xfId="11072"/>
    <cellStyle name="표준 61 9 3 3 2" xfId="13388"/>
    <cellStyle name="표준 61 9 3 4" xfId="12035"/>
    <cellStyle name="표준 61 9 4" xfId="4480"/>
    <cellStyle name="표준 61 9 4 2" xfId="11165"/>
    <cellStyle name="표준 61 9 4 2 2" xfId="13481"/>
    <cellStyle name="표준 61 9 4 3" xfId="12128"/>
    <cellStyle name="표준 61 9 5" xfId="6694"/>
    <cellStyle name="표준 61 9 5 2" xfId="11440"/>
    <cellStyle name="표준 61 9 5 2 2" xfId="13756"/>
    <cellStyle name="표준 61 9 5 3" xfId="12482"/>
    <cellStyle name="표준 61 9 6" xfId="10886"/>
    <cellStyle name="표준 61 9 6 2" xfId="13202"/>
    <cellStyle name="표준 61 9 7" xfId="11849"/>
    <cellStyle name="표준 62" xfId="4040"/>
    <cellStyle name="표준 62 10" xfId="4173"/>
    <cellStyle name="표준 62 10 2" xfId="4285"/>
    <cellStyle name="표준 62 10 2 2" xfId="4564"/>
    <cellStyle name="표준 62 10 2 2 2" xfId="11249"/>
    <cellStyle name="표준 62 10 2 2 2 2" xfId="13565"/>
    <cellStyle name="표준 62 10 2 2 3" xfId="12212"/>
    <cellStyle name="표준 62 10 2 3" xfId="10970"/>
    <cellStyle name="표준 62 10 2 3 2" xfId="13286"/>
    <cellStyle name="표준 62 10 2 4" xfId="11933"/>
    <cellStyle name="표준 62 10 3" xfId="4378"/>
    <cellStyle name="표준 62 10 3 2" xfId="4657"/>
    <cellStyle name="표준 62 10 3 2 2" xfId="11342"/>
    <cellStyle name="표준 62 10 3 2 2 2" xfId="13658"/>
    <cellStyle name="표준 62 10 3 2 3" xfId="12305"/>
    <cellStyle name="표준 62 10 3 3" xfId="11063"/>
    <cellStyle name="표준 62 10 3 3 2" xfId="13379"/>
    <cellStyle name="표준 62 10 3 4" xfId="12026"/>
    <cellStyle name="표준 62 10 4" xfId="4471"/>
    <cellStyle name="표준 62 10 4 2" xfId="11156"/>
    <cellStyle name="표준 62 10 4 2 2" xfId="13472"/>
    <cellStyle name="표준 62 10 4 3" xfId="12119"/>
    <cellStyle name="표준 62 10 5" xfId="6696"/>
    <cellStyle name="표준 62 10 5 2" xfId="11442"/>
    <cellStyle name="표준 62 10 5 2 2" xfId="13758"/>
    <cellStyle name="표준 62 10 5 3" xfId="12484"/>
    <cellStyle name="표준 62 10 6" xfId="10877"/>
    <cellStyle name="표준 62 10 6 2" xfId="13193"/>
    <cellStyle name="표준 62 10 7" xfId="11840"/>
    <cellStyle name="표준 62 11" xfId="4211"/>
    <cellStyle name="표준 62 11 2" xfId="4509"/>
    <cellStyle name="표준 62 11 2 2" xfId="11194"/>
    <cellStyle name="표준 62 11 2 2 2" xfId="13510"/>
    <cellStyle name="표준 62 11 2 3" xfId="12157"/>
    <cellStyle name="표준 62 11 3" xfId="8815"/>
    <cellStyle name="표준 62 11 3 2" xfId="11584"/>
    <cellStyle name="표준 62 11 3 2 2" xfId="13900"/>
    <cellStyle name="표준 62 11 3 3" xfId="12661"/>
    <cellStyle name="표준 62 11 4" xfId="10915"/>
    <cellStyle name="표준 62 11 4 2" xfId="13231"/>
    <cellStyle name="표준 62 11 5" xfId="11878"/>
    <cellStyle name="표준 62 12" xfId="4323"/>
    <cellStyle name="표준 62 12 2" xfId="4602"/>
    <cellStyle name="표준 62 12 2 2" xfId="11287"/>
    <cellStyle name="표준 62 12 2 2 2" xfId="13603"/>
    <cellStyle name="표준 62 12 2 3" xfId="12250"/>
    <cellStyle name="표준 62 12 3" xfId="11008"/>
    <cellStyle name="표준 62 12 3 2" xfId="13324"/>
    <cellStyle name="표준 62 12 4" xfId="11971"/>
    <cellStyle name="표준 62 13" xfId="4416"/>
    <cellStyle name="표준 62 13 2" xfId="11101"/>
    <cellStyle name="표준 62 13 2 2" xfId="13417"/>
    <cellStyle name="표준 62 13 3" xfId="12064"/>
    <cellStyle name="표준 62 14" xfId="6695"/>
    <cellStyle name="표준 62 14 2" xfId="11441"/>
    <cellStyle name="표준 62 14 2 2" xfId="13757"/>
    <cellStyle name="표준 62 14 3" xfId="12483"/>
    <cellStyle name="표준 62 15" xfId="9215"/>
    <cellStyle name="표준 62 16" xfId="10822"/>
    <cellStyle name="표준 62 16 2" xfId="13138"/>
    <cellStyle name="표준 62 17" xfId="11785"/>
    <cellStyle name="표준 62 2" xfId="4195"/>
    <cellStyle name="표준 62 2 2" xfId="4307"/>
    <cellStyle name="표준 62 2 2 2" xfId="4586"/>
    <cellStyle name="표준 62 2 2 2 2" xfId="11271"/>
    <cellStyle name="표준 62 2 2 2 2 2" xfId="13587"/>
    <cellStyle name="표준 62 2 2 2 3" xfId="12234"/>
    <cellStyle name="표준 62 2 2 3" xfId="8816"/>
    <cellStyle name="표준 62 2 2 3 2" xfId="11585"/>
    <cellStyle name="표준 62 2 2 3 2 2" xfId="13901"/>
    <cellStyle name="표준 62 2 2 3 3" xfId="12662"/>
    <cellStyle name="표준 62 2 2 4" xfId="10992"/>
    <cellStyle name="표준 62 2 2 4 2" xfId="13308"/>
    <cellStyle name="표준 62 2 2 5" xfId="11955"/>
    <cellStyle name="표준 62 2 3" xfId="4400"/>
    <cellStyle name="표준 62 2 3 2" xfId="4679"/>
    <cellStyle name="표준 62 2 3 2 2" xfId="11364"/>
    <cellStyle name="표준 62 2 3 2 2 2" xfId="13680"/>
    <cellStyle name="표준 62 2 3 2 3" xfId="12327"/>
    <cellStyle name="표준 62 2 3 3" xfId="11085"/>
    <cellStyle name="표준 62 2 3 3 2" xfId="13401"/>
    <cellStyle name="표준 62 2 3 4" xfId="12048"/>
    <cellStyle name="표준 62 2 4" xfId="4493"/>
    <cellStyle name="표준 62 2 4 2" xfId="11178"/>
    <cellStyle name="표준 62 2 4 2 2" xfId="13494"/>
    <cellStyle name="표준 62 2 4 3" xfId="12141"/>
    <cellStyle name="표준 62 2 5" xfId="6697"/>
    <cellStyle name="표준 62 2 5 2" xfId="11443"/>
    <cellStyle name="표준 62 2 5 2 2" xfId="13759"/>
    <cellStyle name="표준 62 2 5 3" xfId="12485"/>
    <cellStyle name="표준 62 2 6" xfId="10899"/>
    <cellStyle name="표준 62 2 6 2" xfId="13215"/>
    <cellStyle name="표준 62 2 7" xfId="11862"/>
    <cellStyle name="표준 62 3" xfId="4168"/>
    <cellStyle name="표준 62 3 2" xfId="4280"/>
    <cellStyle name="표준 62 3 2 2" xfId="4559"/>
    <cellStyle name="표준 62 3 2 2 2" xfId="11244"/>
    <cellStyle name="표준 62 3 2 2 2 2" xfId="13560"/>
    <cellStyle name="표준 62 3 2 2 3" xfId="12207"/>
    <cellStyle name="표준 62 3 2 3" xfId="8817"/>
    <cellStyle name="표준 62 3 2 3 2" xfId="11586"/>
    <cellStyle name="표준 62 3 2 3 2 2" xfId="13902"/>
    <cellStyle name="표준 62 3 2 3 3" xfId="12663"/>
    <cellStyle name="표준 62 3 2 4" xfId="10965"/>
    <cellStyle name="표준 62 3 2 4 2" xfId="13281"/>
    <cellStyle name="표준 62 3 2 5" xfId="11928"/>
    <cellStyle name="표준 62 3 3" xfId="4373"/>
    <cellStyle name="표준 62 3 3 2" xfId="4652"/>
    <cellStyle name="표준 62 3 3 2 2" xfId="11337"/>
    <cellStyle name="표준 62 3 3 2 2 2" xfId="13653"/>
    <cellStyle name="표준 62 3 3 2 3" xfId="12300"/>
    <cellStyle name="표준 62 3 3 3" xfId="11058"/>
    <cellStyle name="표준 62 3 3 3 2" xfId="13374"/>
    <cellStyle name="표준 62 3 3 4" xfId="12021"/>
    <cellStyle name="표준 62 3 4" xfId="4466"/>
    <cellStyle name="표준 62 3 4 2" xfId="11151"/>
    <cellStyle name="표준 62 3 4 2 2" xfId="13467"/>
    <cellStyle name="표준 62 3 4 3" xfId="12114"/>
    <cellStyle name="표준 62 3 5" xfId="6698"/>
    <cellStyle name="표준 62 3 5 2" xfId="11444"/>
    <cellStyle name="표준 62 3 5 2 2" xfId="13760"/>
    <cellStyle name="표준 62 3 5 3" xfId="12486"/>
    <cellStyle name="표준 62 3 6" xfId="10872"/>
    <cellStyle name="표준 62 3 6 2" xfId="13188"/>
    <cellStyle name="표준 62 3 7" xfId="11835"/>
    <cellStyle name="표준 62 4" xfId="4183"/>
    <cellStyle name="표준 62 4 2" xfId="4295"/>
    <cellStyle name="표준 62 4 2 2" xfId="4574"/>
    <cellStyle name="표준 62 4 2 2 2" xfId="11259"/>
    <cellStyle name="표준 62 4 2 2 2 2" xfId="13575"/>
    <cellStyle name="표준 62 4 2 2 3" xfId="12222"/>
    <cellStyle name="표준 62 4 2 3" xfId="10980"/>
    <cellStyle name="표준 62 4 2 3 2" xfId="13296"/>
    <cellStyle name="표준 62 4 2 4" xfId="11943"/>
    <cellStyle name="표준 62 4 3" xfId="4388"/>
    <cellStyle name="표준 62 4 3 2" xfId="4667"/>
    <cellStyle name="표준 62 4 3 2 2" xfId="11352"/>
    <cellStyle name="표준 62 4 3 2 2 2" xfId="13668"/>
    <cellStyle name="표준 62 4 3 2 3" xfId="12315"/>
    <cellStyle name="표준 62 4 3 3" xfId="11073"/>
    <cellStyle name="표준 62 4 3 3 2" xfId="13389"/>
    <cellStyle name="표준 62 4 3 4" xfId="12036"/>
    <cellStyle name="표준 62 4 4" xfId="4481"/>
    <cellStyle name="표준 62 4 4 2" xfId="11166"/>
    <cellStyle name="표준 62 4 4 2 2" xfId="13482"/>
    <cellStyle name="표준 62 4 4 3" xfId="12129"/>
    <cellStyle name="표준 62 4 5" xfId="6699"/>
    <cellStyle name="표준 62 4 5 2" xfId="11445"/>
    <cellStyle name="표준 62 4 5 2 2" xfId="13761"/>
    <cellStyle name="표준 62 4 5 3" xfId="12487"/>
    <cellStyle name="표준 62 4 6" xfId="10887"/>
    <cellStyle name="표준 62 4 6 2" xfId="13203"/>
    <cellStyle name="표준 62 4 7" xfId="11850"/>
    <cellStyle name="표준 62 5" xfId="4164"/>
    <cellStyle name="표준 62 5 2" xfId="4276"/>
    <cellStyle name="표준 62 5 2 2" xfId="4555"/>
    <cellStyle name="표준 62 5 2 2 2" xfId="11240"/>
    <cellStyle name="표준 62 5 2 2 2 2" xfId="13556"/>
    <cellStyle name="표준 62 5 2 2 3" xfId="12203"/>
    <cellStyle name="표준 62 5 2 3" xfId="10961"/>
    <cellStyle name="표준 62 5 2 3 2" xfId="13277"/>
    <cellStyle name="표준 62 5 2 4" xfId="11924"/>
    <cellStyle name="표준 62 5 3" xfId="4369"/>
    <cellStyle name="표준 62 5 3 2" xfId="4648"/>
    <cellStyle name="표준 62 5 3 2 2" xfId="11333"/>
    <cellStyle name="표준 62 5 3 2 2 2" xfId="13649"/>
    <cellStyle name="표준 62 5 3 2 3" xfId="12296"/>
    <cellStyle name="표준 62 5 3 3" xfId="11054"/>
    <cellStyle name="표준 62 5 3 3 2" xfId="13370"/>
    <cellStyle name="표준 62 5 3 4" xfId="12017"/>
    <cellStyle name="표준 62 5 4" xfId="4462"/>
    <cellStyle name="표준 62 5 4 2" xfId="11147"/>
    <cellStyle name="표준 62 5 4 2 2" xfId="13463"/>
    <cellStyle name="표준 62 5 4 3" xfId="12110"/>
    <cellStyle name="표준 62 5 5" xfId="6700"/>
    <cellStyle name="표준 62 5 5 2" xfId="11446"/>
    <cellStyle name="표준 62 5 5 2 2" xfId="13762"/>
    <cellStyle name="표준 62 5 5 3" xfId="12488"/>
    <cellStyle name="표준 62 5 6" xfId="10868"/>
    <cellStyle name="표준 62 5 6 2" xfId="13184"/>
    <cellStyle name="표준 62 5 7" xfId="11831"/>
    <cellStyle name="표준 62 6" xfId="4203"/>
    <cellStyle name="표준 62 6 2" xfId="4315"/>
    <cellStyle name="표준 62 6 2 2" xfId="4594"/>
    <cellStyle name="표준 62 6 2 2 2" xfId="11279"/>
    <cellStyle name="표준 62 6 2 2 2 2" xfId="13595"/>
    <cellStyle name="표준 62 6 2 2 3" xfId="12242"/>
    <cellStyle name="표준 62 6 2 3" xfId="11000"/>
    <cellStyle name="표준 62 6 2 3 2" xfId="13316"/>
    <cellStyle name="표준 62 6 2 4" xfId="11963"/>
    <cellStyle name="표준 62 6 3" xfId="4408"/>
    <cellStyle name="표준 62 6 3 2" xfId="4687"/>
    <cellStyle name="표준 62 6 3 2 2" xfId="11372"/>
    <cellStyle name="표준 62 6 3 2 2 2" xfId="13688"/>
    <cellStyle name="표준 62 6 3 2 3" xfId="12335"/>
    <cellStyle name="표준 62 6 3 3" xfId="11093"/>
    <cellStyle name="표준 62 6 3 3 2" xfId="13409"/>
    <cellStyle name="표준 62 6 3 4" xfId="12056"/>
    <cellStyle name="표준 62 6 4" xfId="4501"/>
    <cellStyle name="표준 62 6 4 2" xfId="11186"/>
    <cellStyle name="표준 62 6 4 2 2" xfId="13502"/>
    <cellStyle name="표준 62 6 4 3" xfId="12149"/>
    <cellStyle name="표준 62 6 5" xfId="6701"/>
    <cellStyle name="표준 62 6 5 2" xfId="11447"/>
    <cellStyle name="표준 62 6 5 2 2" xfId="13763"/>
    <cellStyle name="표준 62 6 5 3" xfId="12489"/>
    <cellStyle name="표준 62 6 6" xfId="10907"/>
    <cellStyle name="표준 62 6 6 2" xfId="13223"/>
    <cellStyle name="표준 62 6 7" xfId="11870"/>
    <cellStyle name="표준 62 7" xfId="4170"/>
    <cellStyle name="표준 62 7 2" xfId="4282"/>
    <cellStyle name="표준 62 7 2 2" xfId="4561"/>
    <cellStyle name="표준 62 7 2 2 2" xfId="11246"/>
    <cellStyle name="표준 62 7 2 2 2 2" xfId="13562"/>
    <cellStyle name="표준 62 7 2 2 3" xfId="12209"/>
    <cellStyle name="표준 62 7 2 3" xfId="10967"/>
    <cellStyle name="표준 62 7 2 3 2" xfId="13283"/>
    <cellStyle name="표준 62 7 2 4" xfId="11930"/>
    <cellStyle name="표준 62 7 3" xfId="4375"/>
    <cellStyle name="표준 62 7 3 2" xfId="4654"/>
    <cellStyle name="표준 62 7 3 2 2" xfId="11339"/>
    <cellStyle name="표준 62 7 3 2 2 2" xfId="13655"/>
    <cellStyle name="표준 62 7 3 2 3" xfId="12302"/>
    <cellStyle name="표준 62 7 3 3" xfId="11060"/>
    <cellStyle name="표준 62 7 3 3 2" xfId="13376"/>
    <cellStyle name="표준 62 7 3 4" xfId="12023"/>
    <cellStyle name="표준 62 7 4" xfId="4468"/>
    <cellStyle name="표준 62 7 4 2" xfId="11153"/>
    <cellStyle name="표준 62 7 4 2 2" xfId="13469"/>
    <cellStyle name="표준 62 7 4 3" xfId="12116"/>
    <cellStyle name="표준 62 7 5" xfId="6702"/>
    <cellStyle name="표준 62 7 5 2" xfId="11448"/>
    <cellStyle name="표준 62 7 5 2 2" xfId="13764"/>
    <cellStyle name="표준 62 7 5 3" xfId="12490"/>
    <cellStyle name="표준 62 7 6" xfId="10874"/>
    <cellStyle name="표준 62 7 6 2" xfId="13190"/>
    <cellStyle name="표준 62 7 7" xfId="11837"/>
    <cellStyle name="표준 62 8" xfId="4177"/>
    <cellStyle name="표준 62 8 2" xfId="4289"/>
    <cellStyle name="표준 62 8 2 2" xfId="4568"/>
    <cellStyle name="표준 62 8 2 2 2" xfId="11253"/>
    <cellStyle name="표준 62 8 2 2 2 2" xfId="13569"/>
    <cellStyle name="표준 62 8 2 2 3" xfId="12216"/>
    <cellStyle name="표준 62 8 2 3" xfId="10974"/>
    <cellStyle name="표준 62 8 2 3 2" xfId="13290"/>
    <cellStyle name="표준 62 8 2 4" xfId="11937"/>
    <cellStyle name="표준 62 8 3" xfId="4382"/>
    <cellStyle name="표준 62 8 3 2" xfId="4661"/>
    <cellStyle name="표준 62 8 3 2 2" xfId="11346"/>
    <cellStyle name="표준 62 8 3 2 2 2" xfId="13662"/>
    <cellStyle name="표준 62 8 3 2 3" xfId="12309"/>
    <cellStyle name="표준 62 8 3 3" xfId="11067"/>
    <cellStyle name="표준 62 8 3 3 2" xfId="13383"/>
    <cellStyle name="표준 62 8 3 4" xfId="12030"/>
    <cellStyle name="표준 62 8 4" xfId="4475"/>
    <cellStyle name="표준 62 8 4 2" xfId="11160"/>
    <cellStyle name="표준 62 8 4 2 2" xfId="13476"/>
    <cellStyle name="표준 62 8 4 3" xfId="12123"/>
    <cellStyle name="표준 62 8 5" xfId="6703"/>
    <cellStyle name="표준 62 8 5 2" xfId="11449"/>
    <cellStyle name="표준 62 8 5 2 2" xfId="13765"/>
    <cellStyle name="표준 62 8 5 3" xfId="12491"/>
    <cellStyle name="표준 62 8 6" xfId="10881"/>
    <cellStyle name="표준 62 8 6 2" xfId="13197"/>
    <cellStyle name="표준 62 8 7" xfId="11844"/>
    <cellStyle name="표준 62 9" xfId="4161"/>
    <cellStyle name="표준 62 9 2" xfId="4273"/>
    <cellStyle name="표준 62 9 2 2" xfId="4552"/>
    <cellStyle name="표준 62 9 2 2 2" xfId="11237"/>
    <cellStyle name="표준 62 9 2 2 2 2" xfId="13553"/>
    <cellStyle name="표준 62 9 2 2 3" xfId="12200"/>
    <cellStyle name="표준 62 9 2 3" xfId="10958"/>
    <cellStyle name="표준 62 9 2 3 2" xfId="13274"/>
    <cellStyle name="표준 62 9 2 4" xfId="11921"/>
    <cellStyle name="표준 62 9 3" xfId="4366"/>
    <cellStyle name="표준 62 9 3 2" xfId="4645"/>
    <cellStyle name="표준 62 9 3 2 2" xfId="11330"/>
    <cellStyle name="표준 62 9 3 2 2 2" xfId="13646"/>
    <cellStyle name="표준 62 9 3 2 3" xfId="12293"/>
    <cellStyle name="표준 62 9 3 3" xfId="11051"/>
    <cellStyle name="표준 62 9 3 3 2" xfId="13367"/>
    <cellStyle name="표준 62 9 3 4" xfId="12014"/>
    <cellStyle name="표준 62 9 4" xfId="4459"/>
    <cellStyle name="표준 62 9 4 2" xfId="11144"/>
    <cellStyle name="표준 62 9 4 2 2" xfId="13460"/>
    <cellStyle name="표준 62 9 4 3" xfId="12107"/>
    <cellStyle name="표준 62 9 5" xfId="6704"/>
    <cellStyle name="표준 62 9 5 2" xfId="11450"/>
    <cellStyle name="표준 62 9 5 2 2" xfId="13766"/>
    <cellStyle name="표준 62 9 5 3" xfId="12492"/>
    <cellStyle name="표준 62 9 6" xfId="10865"/>
    <cellStyle name="표준 62 9 6 2" xfId="13181"/>
    <cellStyle name="표준 62 9 7" xfId="11828"/>
    <cellStyle name="표준 63" xfId="4041"/>
    <cellStyle name="표준 63 10" xfId="4174"/>
    <cellStyle name="표준 63 10 2" xfId="4286"/>
    <cellStyle name="표준 63 10 2 2" xfId="4565"/>
    <cellStyle name="표준 63 10 2 2 2" xfId="11250"/>
    <cellStyle name="표준 63 10 2 2 2 2" xfId="13566"/>
    <cellStyle name="표준 63 10 2 2 3" xfId="12213"/>
    <cellStyle name="표준 63 10 2 3" xfId="10971"/>
    <cellStyle name="표준 63 10 2 3 2" xfId="13287"/>
    <cellStyle name="표준 63 10 2 4" xfId="11934"/>
    <cellStyle name="표준 63 10 3" xfId="4379"/>
    <cellStyle name="표준 63 10 3 2" xfId="4658"/>
    <cellStyle name="표준 63 10 3 2 2" xfId="11343"/>
    <cellStyle name="표준 63 10 3 2 2 2" xfId="13659"/>
    <cellStyle name="표준 63 10 3 2 3" xfId="12306"/>
    <cellStyle name="표준 63 10 3 3" xfId="11064"/>
    <cellStyle name="표준 63 10 3 3 2" xfId="13380"/>
    <cellStyle name="표준 63 10 3 4" xfId="12027"/>
    <cellStyle name="표준 63 10 4" xfId="4472"/>
    <cellStyle name="표준 63 10 4 2" xfId="11157"/>
    <cellStyle name="표준 63 10 4 2 2" xfId="13473"/>
    <cellStyle name="표준 63 10 4 3" xfId="12120"/>
    <cellStyle name="표준 63 10 5" xfId="6706"/>
    <cellStyle name="표준 63 10 5 2" xfId="11452"/>
    <cellStyle name="표준 63 10 5 2 2" xfId="13768"/>
    <cellStyle name="표준 63 10 5 3" xfId="12494"/>
    <cellStyle name="표준 63 10 6" xfId="10878"/>
    <cellStyle name="표준 63 10 6 2" xfId="13194"/>
    <cellStyle name="표준 63 10 7" xfId="11841"/>
    <cellStyle name="표준 63 11" xfId="4212"/>
    <cellStyle name="표준 63 11 2" xfId="4510"/>
    <cellStyle name="표준 63 11 2 2" xfId="11195"/>
    <cellStyle name="표준 63 11 2 2 2" xfId="13511"/>
    <cellStyle name="표준 63 11 2 3" xfId="12158"/>
    <cellStyle name="표준 63 11 3" xfId="8818"/>
    <cellStyle name="표준 63 11 3 2" xfId="11587"/>
    <cellStyle name="표준 63 11 3 2 2" xfId="13903"/>
    <cellStyle name="표준 63 11 3 3" xfId="12664"/>
    <cellStyle name="표준 63 11 4" xfId="10916"/>
    <cellStyle name="표준 63 11 4 2" xfId="13232"/>
    <cellStyle name="표준 63 11 5" xfId="11879"/>
    <cellStyle name="표준 63 12" xfId="4324"/>
    <cellStyle name="표준 63 12 2" xfId="4603"/>
    <cellStyle name="표준 63 12 2 2" xfId="11288"/>
    <cellStyle name="표준 63 12 2 2 2" xfId="13604"/>
    <cellStyle name="표준 63 12 2 3" xfId="12251"/>
    <cellStyle name="표준 63 12 3" xfId="11009"/>
    <cellStyle name="표준 63 12 3 2" xfId="13325"/>
    <cellStyle name="표준 63 12 4" xfId="11972"/>
    <cellStyle name="표준 63 13" xfId="4417"/>
    <cellStyle name="표준 63 13 2" xfId="11102"/>
    <cellStyle name="표준 63 13 2 2" xfId="13418"/>
    <cellStyle name="표준 63 13 3" xfId="12065"/>
    <cellStyle name="표준 63 14" xfId="6705"/>
    <cellStyle name="표준 63 14 2" xfId="11451"/>
    <cellStyle name="표준 63 14 2 2" xfId="13767"/>
    <cellStyle name="표준 63 14 3" xfId="12493"/>
    <cellStyle name="표준 63 15" xfId="9216"/>
    <cellStyle name="표준 63 16" xfId="10823"/>
    <cellStyle name="표준 63 16 2" xfId="13139"/>
    <cellStyle name="표준 63 17" xfId="11786"/>
    <cellStyle name="표준 63 2" xfId="4196"/>
    <cellStyle name="표준 63 2 2" xfId="4308"/>
    <cellStyle name="표준 63 2 2 2" xfId="4587"/>
    <cellStyle name="표준 63 2 2 2 2" xfId="11272"/>
    <cellStyle name="표준 63 2 2 2 2 2" xfId="13588"/>
    <cellStyle name="표준 63 2 2 2 3" xfId="12235"/>
    <cellStyle name="표준 63 2 2 3" xfId="8819"/>
    <cellStyle name="표준 63 2 2 3 2" xfId="11588"/>
    <cellStyle name="표준 63 2 2 3 2 2" xfId="13904"/>
    <cellStyle name="표준 63 2 2 3 3" xfId="12665"/>
    <cellStyle name="표준 63 2 2 4" xfId="10993"/>
    <cellStyle name="표준 63 2 2 4 2" xfId="13309"/>
    <cellStyle name="표준 63 2 2 5" xfId="11956"/>
    <cellStyle name="표준 63 2 3" xfId="4401"/>
    <cellStyle name="표준 63 2 3 2" xfId="4680"/>
    <cellStyle name="표준 63 2 3 2 2" xfId="11365"/>
    <cellStyle name="표준 63 2 3 2 2 2" xfId="13681"/>
    <cellStyle name="표준 63 2 3 2 3" xfId="12328"/>
    <cellStyle name="표준 63 2 3 3" xfId="11086"/>
    <cellStyle name="표준 63 2 3 3 2" xfId="13402"/>
    <cellStyle name="표준 63 2 3 4" xfId="12049"/>
    <cellStyle name="표준 63 2 4" xfId="4494"/>
    <cellStyle name="표준 63 2 4 2" xfId="11179"/>
    <cellStyle name="표준 63 2 4 2 2" xfId="13495"/>
    <cellStyle name="표준 63 2 4 3" xfId="12142"/>
    <cellStyle name="표준 63 2 5" xfId="6707"/>
    <cellStyle name="표준 63 2 5 2" xfId="11453"/>
    <cellStyle name="표준 63 2 5 2 2" xfId="13769"/>
    <cellStyle name="표준 63 2 5 3" xfId="12495"/>
    <cellStyle name="표준 63 2 6" xfId="10900"/>
    <cellStyle name="표준 63 2 6 2" xfId="13216"/>
    <cellStyle name="표준 63 2 7" xfId="11863"/>
    <cellStyle name="표준 63 3" xfId="4167"/>
    <cellStyle name="표준 63 3 2" xfId="4279"/>
    <cellStyle name="표준 63 3 2 2" xfId="4558"/>
    <cellStyle name="표준 63 3 2 2 2" xfId="11243"/>
    <cellStyle name="표준 63 3 2 2 2 2" xfId="13559"/>
    <cellStyle name="표준 63 3 2 2 3" xfId="12206"/>
    <cellStyle name="표준 63 3 2 3" xfId="8820"/>
    <cellStyle name="표준 63 3 2 3 2" xfId="11589"/>
    <cellStyle name="표준 63 3 2 3 2 2" xfId="13905"/>
    <cellStyle name="표준 63 3 2 3 3" xfId="12666"/>
    <cellStyle name="표준 63 3 2 4" xfId="10964"/>
    <cellStyle name="표준 63 3 2 4 2" xfId="13280"/>
    <cellStyle name="표준 63 3 2 5" xfId="11927"/>
    <cellStyle name="표준 63 3 3" xfId="4372"/>
    <cellStyle name="표준 63 3 3 2" xfId="4651"/>
    <cellStyle name="표준 63 3 3 2 2" xfId="11336"/>
    <cellStyle name="표준 63 3 3 2 2 2" xfId="13652"/>
    <cellStyle name="표준 63 3 3 2 3" xfId="12299"/>
    <cellStyle name="표준 63 3 3 3" xfId="11057"/>
    <cellStyle name="표준 63 3 3 3 2" xfId="13373"/>
    <cellStyle name="표준 63 3 3 4" xfId="12020"/>
    <cellStyle name="표준 63 3 4" xfId="4465"/>
    <cellStyle name="표준 63 3 4 2" xfId="11150"/>
    <cellStyle name="표준 63 3 4 2 2" xfId="13466"/>
    <cellStyle name="표준 63 3 4 3" xfId="12113"/>
    <cellStyle name="표준 63 3 5" xfId="6708"/>
    <cellStyle name="표준 63 3 5 2" xfId="11454"/>
    <cellStyle name="표준 63 3 5 2 2" xfId="13770"/>
    <cellStyle name="표준 63 3 5 3" xfId="12496"/>
    <cellStyle name="표준 63 3 6" xfId="10871"/>
    <cellStyle name="표준 63 3 6 2" xfId="13187"/>
    <cellStyle name="표준 63 3 7" xfId="11834"/>
    <cellStyle name="표준 63 4" xfId="4201"/>
    <cellStyle name="표준 63 4 2" xfId="4313"/>
    <cellStyle name="표준 63 4 2 2" xfId="4592"/>
    <cellStyle name="표준 63 4 2 2 2" xfId="11277"/>
    <cellStyle name="표준 63 4 2 2 2 2" xfId="13593"/>
    <cellStyle name="표준 63 4 2 2 3" xfId="12240"/>
    <cellStyle name="표준 63 4 2 3" xfId="10998"/>
    <cellStyle name="표준 63 4 2 3 2" xfId="13314"/>
    <cellStyle name="표준 63 4 2 4" xfId="11961"/>
    <cellStyle name="표준 63 4 3" xfId="4406"/>
    <cellStyle name="표준 63 4 3 2" xfId="4685"/>
    <cellStyle name="표준 63 4 3 2 2" xfId="11370"/>
    <cellStyle name="표준 63 4 3 2 2 2" xfId="13686"/>
    <cellStyle name="표준 63 4 3 2 3" xfId="12333"/>
    <cellStyle name="표준 63 4 3 3" xfId="11091"/>
    <cellStyle name="표준 63 4 3 3 2" xfId="13407"/>
    <cellStyle name="표준 63 4 3 4" xfId="12054"/>
    <cellStyle name="표준 63 4 4" xfId="4499"/>
    <cellStyle name="표준 63 4 4 2" xfId="11184"/>
    <cellStyle name="표준 63 4 4 2 2" xfId="13500"/>
    <cellStyle name="표준 63 4 4 3" xfId="12147"/>
    <cellStyle name="표준 63 4 5" xfId="6709"/>
    <cellStyle name="표준 63 4 5 2" xfId="11455"/>
    <cellStyle name="표준 63 4 5 2 2" xfId="13771"/>
    <cellStyle name="표준 63 4 5 3" xfId="12497"/>
    <cellStyle name="표준 63 4 6" xfId="10905"/>
    <cellStyle name="표준 63 4 6 2" xfId="13221"/>
    <cellStyle name="표준 63 4 7" xfId="11868"/>
    <cellStyle name="표준 63 5" xfId="4151"/>
    <cellStyle name="표준 63 5 2" xfId="4263"/>
    <cellStyle name="표준 63 5 2 2" xfId="4542"/>
    <cellStyle name="표준 63 5 2 2 2" xfId="11227"/>
    <cellStyle name="표준 63 5 2 2 2 2" xfId="13543"/>
    <cellStyle name="표준 63 5 2 2 3" xfId="12190"/>
    <cellStyle name="표준 63 5 2 3" xfId="10948"/>
    <cellStyle name="표준 63 5 2 3 2" xfId="13264"/>
    <cellStyle name="표준 63 5 2 4" xfId="11911"/>
    <cellStyle name="표준 63 5 3" xfId="4356"/>
    <cellStyle name="표준 63 5 3 2" xfId="4635"/>
    <cellStyle name="표준 63 5 3 2 2" xfId="11320"/>
    <cellStyle name="표준 63 5 3 2 2 2" xfId="13636"/>
    <cellStyle name="표준 63 5 3 2 3" xfId="12283"/>
    <cellStyle name="표준 63 5 3 3" xfId="11041"/>
    <cellStyle name="표준 63 5 3 3 2" xfId="13357"/>
    <cellStyle name="표준 63 5 3 4" xfId="12004"/>
    <cellStyle name="표준 63 5 4" xfId="4449"/>
    <cellStyle name="표준 63 5 4 2" xfId="11134"/>
    <cellStyle name="표준 63 5 4 2 2" xfId="13450"/>
    <cellStyle name="표준 63 5 4 3" xfId="12097"/>
    <cellStyle name="표준 63 5 5" xfId="6710"/>
    <cellStyle name="표준 63 5 5 2" xfId="11456"/>
    <cellStyle name="표준 63 5 5 2 2" xfId="13772"/>
    <cellStyle name="표준 63 5 5 3" xfId="12498"/>
    <cellStyle name="표준 63 5 6" xfId="10855"/>
    <cellStyle name="표준 63 5 6 2" xfId="13171"/>
    <cellStyle name="표준 63 5 7" xfId="11818"/>
    <cellStyle name="표준 63 6" xfId="4147"/>
    <cellStyle name="표준 63 6 2" xfId="4259"/>
    <cellStyle name="표준 63 6 2 2" xfId="4538"/>
    <cellStyle name="표준 63 6 2 2 2" xfId="11223"/>
    <cellStyle name="표준 63 6 2 2 2 2" xfId="13539"/>
    <cellStyle name="표준 63 6 2 2 3" xfId="12186"/>
    <cellStyle name="표준 63 6 2 3" xfId="10944"/>
    <cellStyle name="표준 63 6 2 3 2" xfId="13260"/>
    <cellStyle name="표준 63 6 2 4" xfId="11907"/>
    <cellStyle name="표준 63 6 3" xfId="4352"/>
    <cellStyle name="표준 63 6 3 2" xfId="4631"/>
    <cellStyle name="표준 63 6 3 2 2" xfId="11316"/>
    <cellStyle name="표준 63 6 3 2 2 2" xfId="13632"/>
    <cellStyle name="표준 63 6 3 2 3" xfId="12279"/>
    <cellStyle name="표준 63 6 3 3" xfId="11037"/>
    <cellStyle name="표준 63 6 3 3 2" xfId="13353"/>
    <cellStyle name="표준 63 6 3 4" xfId="12000"/>
    <cellStyle name="표준 63 6 4" xfId="4445"/>
    <cellStyle name="표준 63 6 4 2" xfId="11130"/>
    <cellStyle name="표준 63 6 4 2 2" xfId="13446"/>
    <cellStyle name="표준 63 6 4 3" xfId="12093"/>
    <cellStyle name="표준 63 6 5" xfId="6711"/>
    <cellStyle name="표준 63 6 5 2" xfId="11457"/>
    <cellStyle name="표준 63 6 5 2 2" xfId="13773"/>
    <cellStyle name="표준 63 6 5 3" xfId="12499"/>
    <cellStyle name="표준 63 6 6" xfId="10851"/>
    <cellStyle name="표준 63 6 6 2" xfId="13167"/>
    <cellStyle name="표준 63 6 7" xfId="11814"/>
    <cellStyle name="표준 63 7" xfId="4163"/>
    <cellStyle name="표준 63 7 2" xfId="4275"/>
    <cellStyle name="표준 63 7 2 2" xfId="4554"/>
    <cellStyle name="표준 63 7 2 2 2" xfId="11239"/>
    <cellStyle name="표준 63 7 2 2 2 2" xfId="13555"/>
    <cellStyle name="표준 63 7 2 2 3" xfId="12202"/>
    <cellStyle name="표준 63 7 2 3" xfId="10960"/>
    <cellStyle name="표준 63 7 2 3 2" xfId="13276"/>
    <cellStyle name="표준 63 7 2 4" xfId="11923"/>
    <cellStyle name="표준 63 7 3" xfId="4368"/>
    <cellStyle name="표준 63 7 3 2" xfId="4647"/>
    <cellStyle name="표준 63 7 3 2 2" xfId="11332"/>
    <cellStyle name="표준 63 7 3 2 2 2" xfId="13648"/>
    <cellStyle name="표준 63 7 3 2 3" xfId="12295"/>
    <cellStyle name="표준 63 7 3 3" xfId="11053"/>
    <cellStyle name="표준 63 7 3 3 2" xfId="13369"/>
    <cellStyle name="표준 63 7 3 4" xfId="12016"/>
    <cellStyle name="표준 63 7 4" xfId="4461"/>
    <cellStyle name="표준 63 7 4 2" xfId="11146"/>
    <cellStyle name="표준 63 7 4 2 2" xfId="13462"/>
    <cellStyle name="표준 63 7 4 3" xfId="12109"/>
    <cellStyle name="표준 63 7 5" xfId="6712"/>
    <cellStyle name="표준 63 7 5 2" xfId="11458"/>
    <cellStyle name="표준 63 7 5 2 2" xfId="13774"/>
    <cellStyle name="표준 63 7 5 3" xfId="12500"/>
    <cellStyle name="표준 63 7 6" xfId="10867"/>
    <cellStyle name="표준 63 7 6 2" xfId="13183"/>
    <cellStyle name="표준 63 7 7" xfId="11830"/>
    <cellStyle name="표준 63 8" xfId="4178"/>
    <cellStyle name="표준 63 8 2" xfId="4290"/>
    <cellStyle name="표준 63 8 2 2" xfId="4569"/>
    <cellStyle name="표준 63 8 2 2 2" xfId="11254"/>
    <cellStyle name="표준 63 8 2 2 2 2" xfId="13570"/>
    <cellStyle name="표준 63 8 2 2 3" xfId="12217"/>
    <cellStyle name="표준 63 8 2 3" xfId="10975"/>
    <cellStyle name="표준 63 8 2 3 2" xfId="13291"/>
    <cellStyle name="표준 63 8 2 4" xfId="11938"/>
    <cellStyle name="표준 63 8 3" xfId="4383"/>
    <cellStyle name="표준 63 8 3 2" xfId="4662"/>
    <cellStyle name="표준 63 8 3 2 2" xfId="11347"/>
    <cellStyle name="표준 63 8 3 2 2 2" xfId="13663"/>
    <cellStyle name="표준 63 8 3 2 3" xfId="12310"/>
    <cellStyle name="표준 63 8 3 3" xfId="11068"/>
    <cellStyle name="표준 63 8 3 3 2" xfId="13384"/>
    <cellStyle name="표준 63 8 3 4" xfId="12031"/>
    <cellStyle name="표준 63 8 4" xfId="4476"/>
    <cellStyle name="표준 63 8 4 2" xfId="11161"/>
    <cellStyle name="표준 63 8 4 2 2" xfId="13477"/>
    <cellStyle name="표준 63 8 4 3" xfId="12124"/>
    <cellStyle name="표준 63 8 5" xfId="6713"/>
    <cellStyle name="표준 63 8 5 2" xfId="11459"/>
    <cellStyle name="표준 63 8 5 2 2" xfId="13775"/>
    <cellStyle name="표준 63 8 5 3" xfId="12501"/>
    <cellStyle name="표준 63 8 6" xfId="10882"/>
    <cellStyle name="표준 63 8 6 2" xfId="13198"/>
    <cellStyle name="표준 63 8 7" xfId="11845"/>
    <cellStyle name="표준 63 9" xfId="4160"/>
    <cellStyle name="표준 63 9 2" xfId="4272"/>
    <cellStyle name="표준 63 9 2 2" xfId="4551"/>
    <cellStyle name="표준 63 9 2 2 2" xfId="11236"/>
    <cellStyle name="표준 63 9 2 2 2 2" xfId="13552"/>
    <cellStyle name="표준 63 9 2 2 3" xfId="12199"/>
    <cellStyle name="표준 63 9 2 3" xfId="10957"/>
    <cellStyle name="표준 63 9 2 3 2" xfId="13273"/>
    <cellStyle name="표준 63 9 2 4" xfId="11920"/>
    <cellStyle name="표준 63 9 3" xfId="4365"/>
    <cellStyle name="표준 63 9 3 2" xfId="4644"/>
    <cellStyle name="표준 63 9 3 2 2" xfId="11329"/>
    <cellStyle name="표준 63 9 3 2 2 2" xfId="13645"/>
    <cellStyle name="표준 63 9 3 2 3" xfId="12292"/>
    <cellStyle name="표준 63 9 3 3" xfId="11050"/>
    <cellStyle name="표준 63 9 3 3 2" xfId="13366"/>
    <cellStyle name="표준 63 9 3 4" xfId="12013"/>
    <cellStyle name="표준 63 9 4" xfId="4458"/>
    <cellStyle name="표준 63 9 4 2" xfId="11143"/>
    <cellStyle name="표준 63 9 4 2 2" xfId="13459"/>
    <cellStyle name="표준 63 9 4 3" xfId="12106"/>
    <cellStyle name="표준 63 9 5" xfId="6714"/>
    <cellStyle name="표준 63 9 5 2" xfId="11460"/>
    <cellStyle name="표준 63 9 5 2 2" xfId="13776"/>
    <cellStyle name="표준 63 9 5 3" xfId="12502"/>
    <cellStyle name="표준 63 9 6" xfId="10864"/>
    <cellStyle name="표준 63 9 6 2" xfId="13180"/>
    <cellStyle name="표준 63 9 7" xfId="11827"/>
    <cellStyle name="표준 64" xfId="4042"/>
    <cellStyle name="표준 64 10" xfId="4175"/>
    <cellStyle name="표준 64 10 2" xfId="4287"/>
    <cellStyle name="표준 64 10 2 2" xfId="4566"/>
    <cellStyle name="표준 64 10 2 2 2" xfId="11251"/>
    <cellStyle name="표준 64 10 2 2 2 2" xfId="13567"/>
    <cellStyle name="표준 64 10 2 2 3" xfId="12214"/>
    <cellStyle name="표준 64 10 2 3" xfId="10972"/>
    <cellStyle name="표준 64 10 2 3 2" xfId="13288"/>
    <cellStyle name="표준 64 10 2 4" xfId="11935"/>
    <cellStyle name="표준 64 10 3" xfId="4380"/>
    <cellStyle name="표준 64 10 3 2" xfId="4659"/>
    <cellStyle name="표준 64 10 3 2 2" xfId="11344"/>
    <cellStyle name="표준 64 10 3 2 2 2" xfId="13660"/>
    <cellStyle name="표준 64 10 3 2 3" xfId="12307"/>
    <cellStyle name="표준 64 10 3 3" xfId="11065"/>
    <cellStyle name="표준 64 10 3 3 2" xfId="13381"/>
    <cellStyle name="표준 64 10 3 4" xfId="12028"/>
    <cellStyle name="표준 64 10 4" xfId="4473"/>
    <cellStyle name="표준 64 10 4 2" xfId="11158"/>
    <cellStyle name="표준 64 10 4 2 2" xfId="13474"/>
    <cellStyle name="표준 64 10 4 3" xfId="12121"/>
    <cellStyle name="표준 64 10 5" xfId="6716"/>
    <cellStyle name="표준 64 10 5 2" xfId="11462"/>
    <cellStyle name="표준 64 10 5 2 2" xfId="13778"/>
    <cellStyle name="표준 64 10 5 3" xfId="12504"/>
    <cellStyle name="표준 64 10 6" xfId="10879"/>
    <cellStyle name="표준 64 10 6 2" xfId="13195"/>
    <cellStyle name="표준 64 10 7" xfId="11842"/>
    <cellStyle name="표준 64 11" xfId="4213"/>
    <cellStyle name="표준 64 11 2" xfId="4511"/>
    <cellStyle name="표준 64 11 2 2" xfId="11196"/>
    <cellStyle name="표준 64 11 2 2 2" xfId="13512"/>
    <cellStyle name="표준 64 11 2 3" xfId="12159"/>
    <cellStyle name="표준 64 11 3" xfId="8821"/>
    <cellStyle name="표준 64 11 3 2" xfId="11590"/>
    <cellStyle name="표준 64 11 3 2 2" xfId="13906"/>
    <cellStyle name="표준 64 11 3 3" xfId="12667"/>
    <cellStyle name="표준 64 11 4" xfId="10917"/>
    <cellStyle name="표준 64 11 4 2" xfId="13233"/>
    <cellStyle name="표준 64 11 5" xfId="11880"/>
    <cellStyle name="표준 64 12" xfId="4325"/>
    <cellStyle name="표준 64 12 2" xfId="4604"/>
    <cellStyle name="표준 64 12 2 2" xfId="11289"/>
    <cellStyle name="표준 64 12 2 2 2" xfId="13605"/>
    <cellStyle name="표준 64 12 2 3" xfId="12252"/>
    <cellStyle name="표준 64 12 3" xfId="11010"/>
    <cellStyle name="표준 64 12 3 2" xfId="13326"/>
    <cellStyle name="표준 64 12 4" xfId="11973"/>
    <cellStyle name="표준 64 13" xfId="4418"/>
    <cellStyle name="표준 64 13 2" xfId="11103"/>
    <cellStyle name="표준 64 13 2 2" xfId="13419"/>
    <cellStyle name="표준 64 13 3" xfId="12066"/>
    <cellStyle name="표준 64 14" xfId="6715"/>
    <cellStyle name="표준 64 14 2" xfId="11461"/>
    <cellStyle name="표준 64 14 2 2" xfId="13777"/>
    <cellStyle name="표준 64 14 3" xfId="12503"/>
    <cellStyle name="표준 64 15" xfId="9217"/>
    <cellStyle name="표준 64 16" xfId="10824"/>
    <cellStyle name="표준 64 16 2" xfId="13140"/>
    <cellStyle name="표준 64 17" xfId="11787"/>
    <cellStyle name="표준 64 2" xfId="4197"/>
    <cellStyle name="표준 64 2 2" xfId="4309"/>
    <cellStyle name="표준 64 2 2 2" xfId="4588"/>
    <cellStyle name="표준 64 2 2 2 2" xfId="11273"/>
    <cellStyle name="표준 64 2 2 2 2 2" xfId="13589"/>
    <cellStyle name="표준 64 2 2 2 3" xfId="12236"/>
    <cellStyle name="표준 64 2 2 3" xfId="8822"/>
    <cellStyle name="표준 64 2 2 3 2" xfId="11591"/>
    <cellStyle name="표준 64 2 2 3 2 2" xfId="13907"/>
    <cellStyle name="표준 64 2 2 3 3" xfId="12668"/>
    <cellStyle name="표준 64 2 2 4" xfId="10994"/>
    <cellStyle name="표준 64 2 2 4 2" xfId="13310"/>
    <cellStyle name="표준 64 2 2 5" xfId="11957"/>
    <cellStyle name="표준 64 2 3" xfId="4402"/>
    <cellStyle name="표준 64 2 3 2" xfId="4681"/>
    <cellStyle name="표준 64 2 3 2 2" xfId="11366"/>
    <cellStyle name="표준 64 2 3 2 2 2" xfId="13682"/>
    <cellStyle name="표준 64 2 3 2 3" xfId="12329"/>
    <cellStyle name="표준 64 2 3 3" xfId="11087"/>
    <cellStyle name="표준 64 2 3 3 2" xfId="13403"/>
    <cellStyle name="표준 64 2 3 4" xfId="12050"/>
    <cellStyle name="표준 64 2 4" xfId="4495"/>
    <cellStyle name="표준 64 2 4 2" xfId="11180"/>
    <cellStyle name="표준 64 2 4 2 2" xfId="13496"/>
    <cellStyle name="표준 64 2 4 3" xfId="12143"/>
    <cellStyle name="표준 64 2 5" xfId="6717"/>
    <cellStyle name="표준 64 2 5 2" xfId="11463"/>
    <cellStyle name="표준 64 2 5 2 2" xfId="13779"/>
    <cellStyle name="표준 64 2 5 3" xfId="12505"/>
    <cellStyle name="표준 64 2 6" xfId="10901"/>
    <cellStyle name="표준 64 2 6 2" xfId="13217"/>
    <cellStyle name="표준 64 2 7" xfId="11864"/>
    <cellStyle name="표준 64 3" xfId="4145"/>
    <cellStyle name="표준 64 3 2" xfId="4257"/>
    <cellStyle name="표준 64 3 2 2" xfId="4536"/>
    <cellStyle name="표준 64 3 2 2 2" xfId="11221"/>
    <cellStyle name="표준 64 3 2 2 2 2" xfId="13537"/>
    <cellStyle name="표준 64 3 2 2 3" xfId="12184"/>
    <cellStyle name="표준 64 3 2 3" xfId="8823"/>
    <cellStyle name="표준 64 3 2 3 2" xfId="11592"/>
    <cellStyle name="표준 64 3 2 3 2 2" xfId="13908"/>
    <cellStyle name="표준 64 3 2 3 3" xfId="12669"/>
    <cellStyle name="표준 64 3 2 4" xfId="10942"/>
    <cellStyle name="표준 64 3 2 4 2" xfId="13258"/>
    <cellStyle name="표준 64 3 2 5" xfId="11905"/>
    <cellStyle name="표준 64 3 3" xfId="4350"/>
    <cellStyle name="표준 64 3 3 2" xfId="4629"/>
    <cellStyle name="표준 64 3 3 2 2" xfId="11314"/>
    <cellStyle name="표준 64 3 3 2 2 2" xfId="13630"/>
    <cellStyle name="표준 64 3 3 2 3" xfId="12277"/>
    <cellStyle name="표준 64 3 3 3" xfId="11035"/>
    <cellStyle name="표준 64 3 3 3 2" xfId="13351"/>
    <cellStyle name="표준 64 3 3 4" xfId="11998"/>
    <cellStyle name="표준 64 3 4" xfId="4443"/>
    <cellStyle name="표준 64 3 4 2" xfId="11128"/>
    <cellStyle name="표준 64 3 4 2 2" xfId="13444"/>
    <cellStyle name="표준 64 3 4 3" xfId="12091"/>
    <cellStyle name="표준 64 3 5" xfId="6718"/>
    <cellStyle name="표준 64 3 5 2" xfId="11464"/>
    <cellStyle name="표준 64 3 5 2 2" xfId="13780"/>
    <cellStyle name="표준 64 3 5 3" xfId="12506"/>
    <cellStyle name="표준 64 3 6" xfId="10849"/>
    <cellStyle name="표준 64 3 6 2" xfId="13165"/>
    <cellStyle name="표준 64 3 7" xfId="11812"/>
    <cellStyle name="표준 64 4" xfId="4184"/>
    <cellStyle name="표준 64 4 2" xfId="4296"/>
    <cellStyle name="표준 64 4 2 2" xfId="4575"/>
    <cellStyle name="표준 64 4 2 2 2" xfId="11260"/>
    <cellStyle name="표준 64 4 2 2 2 2" xfId="13576"/>
    <cellStyle name="표준 64 4 2 2 3" xfId="12223"/>
    <cellStyle name="표준 64 4 2 3" xfId="10981"/>
    <cellStyle name="표준 64 4 2 3 2" xfId="13297"/>
    <cellStyle name="표준 64 4 2 4" xfId="11944"/>
    <cellStyle name="표준 64 4 3" xfId="4389"/>
    <cellStyle name="표준 64 4 3 2" xfId="4668"/>
    <cellStyle name="표준 64 4 3 2 2" xfId="11353"/>
    <cellStyle name="표준 64 4 3 2 2 2" xfId="13669"/>
    <cellStyle name="표준 64 4 3 2 3" xfId="12316"/>
    <cellStyle name="표준 64 4 3 3" xfId="11074"/>
    <cellStyle name="표준 64 4 3 3 2" xfId="13390"/>
    <cellStyle name="표준 64 4 3 4" xfId="12037"/>
    <cellStyle name="표준 64 4 4" xfId="4482"/>
    <cellStyle name="표준 64 4 4 2" xfId="11167"/>
    <cellStyle name="표준 64 4 4 2 2" xfId="13483"/>
    <cellStyle name="표준 64 4 4 3" xfId="12130"/>
    <cellStyle name="표준 64 4 5" xfId="6719"/>
    <cellStyle name="표준 64 4 5 2" xfId="11465"/>
    <cellStyle name="표준 64 4 5 2 2" xfId="13781"/>
    <cellStyle name="표준 64 4 5 3" xfId="12507"/>
    <cellStyle name="표준 64 4 6" xfId="10888"/>
    <cellStyle name="표준 64 4 6 2" xfId="13204"/>
    <cellStyle name="표준 64 4 7" xfId="11851"/>
    <cellStyle name="표준 64 5" xfId="4150"/>
    <cellStyle name="표준 64 5 2" xfId="4262"/>
    <cellStyle name="표준 64 5 2 2" xfId="4541"/>
    <cellStyle name="표준 64 5 2 2 2" xfId="11226"/>
    <cellStyle name="표준 64 5 2 2 2 2" xfId="13542"/>
    <cellStyle name="표준 64 5 2 2 3" xfId="12189"/>
    <cellStyle name="표준 64 5 2 3" xfId="10947"/>
    <cellStyle name="표준 64 5 2 3 2" xfId="13263"/>
    <cellStyle name="표준 64 5 2 4" xfId="11910"/>
    <cellStyle name="표준 64 5 3" xfId="4355"/>
    <cellStyle name="표준 64 5 3 2" xfId="4634"/>
    <cellStyle name="표준 64 5 3 2 2" xfId="11319"/>
    <cellStyle name="표준 64 5 3 2 2 2" xfId="13635"/>
    <cellStyle name="표준 64 5 3 2 3" xfId="12282"/>
    <cellStyle name="표준 64 5 3 3" xfId="11040"/>
    <cellStyle name="표준 64 5 3 3 2" xfId="13356"/>
    <cellStyle name="표준 64 5 3 4" xfId="12003"/>
    <cellStyle name="표준 64 5 4" xfId="4448"/>
    <cellStyle name="표준 64 5 4 2" xfId="11133"/>
    <cellStyle name="표준 64 5 4 2 2" xfId="13449"/>
    <cellStyle name="표준 64 5 4 3" xfId="12096"/>
    <cellStyle name="표준 64 5 5" xfId="6720"/>
    <cellStyle name="표준 64 5 5 2" xfId="11466"/>
    <cellStyle name="표준 64 5 5 2 2" xfId="13782"/>
    <cellStyle name="표준 64 5 5 3" xfId="12508"/>
    <cellStyle name="표준 64 5 6" xfId="10854"/>
    <cellStyle name="표준 64 5 6 2" xfId="13170"/>
    <cellStyle name="표준 64 5 7" xfId="11817"/>
    <cellStyle name="표준 64 6" xfId="4190"/>
    <cellStyle name="표준 64 6 2" xfId="4302"/>
    <cellStyle name="표준 64 6 2 2" xfId="4581"/>
    <cellStyle name="표준 64 6 2 2 2" xfId="11266"/>
    <cellStyle name="표준 64 6 2 2 2 2" xfId="13582"/>
    <cellStyle name="표준 64 6 2 2 3" xfId="12229"/>
    <cellStyle name="표준 64 6 2 3" xfId="10987"/>
    <cellStyle name="표준 64 6 2 3 2" xfId="13303"/>
    <cellStyle name="표준 64 6 2 4" xfId="11950"/>
    <cellStyle name="표준 64 6 3" xfId="4395"/>
    <cellStyle name="표준 64 6 3 2" xfId="4674"/>
    <cellStyle name="표준 64 6 3 2 2" xfId="11359"/>
    <cellStyle name="표준 64 6 3 2 2 2" xfId="13675"/>
    <cellStyle name="표준 64 6 3 2 3" xfId="12322"/>
    <cellStyle name="표준 64 6 3 3" xfId="11080"/>
    <cellStyle name="표준 64 6 3 3 2" xfId="13396"/>
    <cellStyle name="표준 64 6 3 4" xfId="12043"/>
    <cellStyle name="표준 64 6 4" xfId="4488"/>
    <cellStyle name="표준 64 6 4 2" xfId="11173"/>
    <cellStyle name="표준 64 6 4 2 2" xfId="13489"/>
    <cellStyle name="표준 64 6 4 3" xfId="12136"/>
    <cellStyle name="표준 64 6 5" xfId="6721"/>
    <cellStyle name="표준 64 6 5 2" xfId="11467"/>
    <cellStyle name="표준 64 6 5 2 2" xfId="13783"/>
    <cellStyle name="표준 64 6 5 3" xfId="12509"/>
    <cellStyle name="표준 64 6 6" xfId="10894"/>
    <cellStyle name="표준 64 6 6 2" xfId="13210"/>
    <cellStyle name="표준 64 6 7" xfId="11857"/>
    <cellStyle name="표준 64 7" xfId="4143"/>
    <cellStyle name="표준 64 7 2" xfId="4255"/>
    <cellStyle name="표준 64 7 2 2" xfId="4534"/>
    <cellStyle name="표준 64 7 2 2 2" xfId="11219"/>
    <cellStyle name="표준 64 7 2 2 2 2" xfId="13535"/>
    <cellStyle name="표준 64 7 2 2 3" xfId="12182"/>
    <cellStyle name="표준 64 7 2 3" xfId="10940"/>
    <cellStyle name="표준 64 7 2 3 2" xfId="13256"/>
    <cellStyle name="표준 64 7 2 4" xfId="11903"/>
    <cellStyle name="표준 64 7 3" xfId="4348"/>
    <cellStyle name="표준 64 7 3 2" xfId="4627"/>
    <cellStyle name="표준 64 7 3 2 2" xfId="11312"/>
    <cellStyle name="표준 64 7 3 2 2 2" xfId="13628"/>
    <cellStyle name="표준 64 7 3 2 3" xfId="12275"/>
    <cellStyle name="표준 64 7 3 3" xfId="11033"/>
    <cellStyle name="표준 64 7 3 3 2" xfId="13349"/>
    <cellStyle name="표준 64 7 3 4" xfId="11996"/>
    <cellStyle name="표준 64 7 4" xfId="4441"/>
    <cellStyle name="표준 64 7 4 2" xfId="11126"/>
    <cellStyle name="표준 64 7 4 2 2" xfId="13442"/>
    <cellStyle name="표준 64 7 4 3" xfId="12089"/>
    <cellStyle name="표준 64 7 5" xfId="6722"/>
    <cellStyle name="표준 64 7 5 2" xfId="11468"/>
    <cellStyle name="표준 64 7 5 2 2" xfId="13784"/>
    <cellStyle name="표준 64 7 5 3" xfId="12510"/>
    <cellStyle name="표준 64 7 6" xfId="10847"/>
    <cellStyle name="표준 64 7 6 2" xfId="13163"/>
    <cellStyle name="표준 64 7 7" xfId="11810"/>
    <cellStyle name="표준 64 8" xfId="4157"/>
    <cellStyle name="표준 64 8 2" xfId="4269"/>
    <cellStyle name="표준 64 8 2 2" xfId="4548"/>
    <cellStyle name="표준 64 8 2 2 2" xfId="11233"/>
    <cellStyle name="표준 64 8 2 2 2 2" xfId="13549"/>
    <cellStyle name="표준 64 8 2 2 3" xfId="12196"/>
    <cellStyle name="표준 64 8 2 3" xfId="10954"/>
    <cellStyle name="표준 64 8 2 3 2" xfId="13270"/>
    <cellStyle name="표준 64 8 2 4" xfId="11917"/>
    <cellStyle name="표준 64 8 3" xfId="4362"/>
    <cellStyle name="표준 64 8 3 2" xfId="4641"/>
    <cellStyle name="표준 64 8 3 2 2" xfId="11326"/>
    <cellStyle name="표준 64 8 3 2 2 2" xfId="13642"/>
    <cellStyle name="표준 64 8 3 2 3" xfId="12289"/>
    <cellStyle name="표준 64 8 3 3" xfId="11047"/>
    <cellStyle name="표준 64 8 3 3 2" xfId="13363"/>
    <cellStyle name="표준 64 8 3 4" xfId="12010"/>
    <cellStyle name="표준 64 8 4" xfId="4455"/>
    <cellStyle name="표준 64 8 4 2" xfId="11140"/>
    <cellStyle name="표준 64 8 4 2 2" xfId="13456"/>
    <cellStyle name="표준 64 8 4 3" xfId="12103"/>
    <cellStyle name="표준 64 8 5" xfId="6723"/>
    <cellStyle name="표준 64 8 5 2" xfId="11469"/>
    <cellStyle name="표준 64 8 5 2 2" xfId="13785"/>
    <cellStyle name="표준 64 8 5 3" xfId="12511"/>
    <cellStyle name="표준 64 8 6" xfId="10861"/>
    <cellStyle name="표준 64 8 6 2" xfId="13177"/>
    <cellStyle name="표준 64 8 7" xfId="11824"/>
    <cellStyle name="표준 64 9" xfId="4159"/>
    <cellStyle name="표준 64 9 2" xfId="4271"/>
    <cellStyle name="표준 64 9 2 2" xfId="4550"/>
    <cellStyle name="표준 64 9 2 2 2" xfId="11235"/>
    <cellStyle name="표준 64 9 2 2 2 2" xfId="13551"/>
    <cellStyle name="표준 64 9 2 2 3" xfId="12198"/>
    <cellStyle name="표준 64 9 2 3" xfId="10956"/>
    <cellStyle name="표준 64 9 2 3 2" xfId="13272"/>
    <cellStyle name="표준 64 9 2 4" xfId="11919"/>
    <cellStyle name="표준 64 9 3" xfId="4364"/>
    <cellStyle name="표준 64 9 3 2" xfId="4643"/>
    <cellStyle name="표준 64 9 3 2 2" xfId="11328"/>
    <cellStyle name="표준 64 9 3 2 2 2" xfId="13644"/>
    <cellStyle name="표준 64 9 3 2 3" xfId="12291"/>
    <cellStyle name="표준 64 9 3 3" xfId="11049"/>
    <cellStyle name="표준 64 9 3 3 2" xfId="13365"/>
    <cellStyle name="표준 64 9 3 4" xfId="12012"/>
    <cellStyle name="표준 64 9 4" xfId="4457"/>
    <cellStyle name="표준 64 9 4 2" xfId="11142"/>
    <cellStyle name="표준 64 9 4 2 2" xfId="13458"/>
    <cellStyle name="표준 64 9 4 3" xfId="12105"/>
    <cellStyle name="표준 64 9 5" xfId="6724"/>
    <cellStyle name="표준 64 9 5 2" xfId="11470"/>
    <cellStyle name="표준 64 9 5 2 2" xfId="13786"/>
    <cellStyle name="표준 64 9 5 3" xfId="12512"/>
    <cellStyle name="표준 64 9 6" xfId="10863"/>
    <cellStyle name="표준 64 9 6 2" xfId="13179"/>
    <cellStyle name="표준 64 9 7" xfId="11826"/>
    <cellStyle name="표준 65" xfId="4043"/>
    <cellStyle name="표준 65 10" xfId="4152"/>
    <cellStyle name="표준 65 10 2" xfId="4264"/>
    <cellStyle name="표준 65 10 2 2" xfId="4543"/>
    <cellStyle name="표준 65 10 2 2 2" xfId="11228"/>
    <cellStyle name="표준 65 10 2 2 2 2" xfId="13544"/>
    <cellStyle name="표준 65 10 2 2 3" xfId="12191"/>
    <cellStyle name="표준 65 10 2 3" xfId="10949"/>
    <cellStyle name="표준 65 10 2 3 2" xfId="13265"/>
    <cellStyle name="표준 65 10 2 4" xfId="11912"/>
    <cellStyle name="표준 65 10 3" xfId="4357"/>
    <cellStyle name="표준 65 10 3 2" xfId="4636"/>
    <cellStyle name="표준 65 10 3 2 2" xfId="11321"/>
    <cellStyle name="표준 65 10 3 2 2 2" xfId="13637"/>
    <cellStyle name="표준 65 10 3 2 3" xfId="12284"/>
    <cellStyle name="표준 65 10 3 3" xfId="11042"/>
    <cellStyle name="표준 65 10 3 3 2" xfId="13358"/>
    <cellStyle name="표준 65 10 3 4" xfId="12005"/>
    <cellStyle name="표준 65 10 4" xfId="4450"/>
    <cellStyle name="표준 65 10 4 2" xfId="11135"/>
    <cellStyle name="표준 65 10 4 2 2" xfId="13451"/>
    <cellStyle name="표준 65 10 4 3" xfId="12098"/>
    <cellStyle name="표준 65 10 5" xfId="6726"/>
    <cellStyle name="표준 65 10 5 2" xfId="11472"/>
    <cellStyle name="표준 65 10 5 2 2" xfId="13788"/>
    <cellStyle name="표준 65 10 5 3" xfId="12514"/>
    <cellStyle name="표준 65 10 6" xfId="10856"/>
    <cellStyle name="표준 65 10 6 2" xfId="13172"/>
    <cellStyle name="표준 65 10 7" xfId="11819"/>
    <cellStyle name="표준 65 11" xfId="4214"/>
    <cellStyle name="표준 65 11 2" xfId="4512"/>
    <cellStyle name="표준 65 11 2 2" xfId="11197"/>
    <cellStyle name="표준 65 11 2 2 2" xfId="13513"/>
    <cellStyle name="표준 65 11 2 3" xfId="12160"/>
    <cellStyle name="표준 65 11 3" xfId="8824"/>
    <cellStyle name="표준 65 11 3 2" xfId="11593"/>
    <cellStyle name="표준 65 11 3 2 2" xfId="13909"/>
    <cellStyle name="표준 65 11 3 3" xfId="12670"/>
    <cellStyle name="표준 65 11 4" xfId="10918"/>
    <cellStyle name="표준 65 11 4 2" xfId="13234"/>
    <cellStyle name="표준 65 11 5" xfId="11881"/>
    <cellStyle name="표준 65 12" xfId="4326"/>
    <cellStyle name="표준 65 12 2" xfId="4605"/>
    <cellStyle name="표준 65 12 2 2" xfId="11290"/>
    <cellStyle name="표준 65 12 2 2 2" xfId="13606"/>
    <cellStyle name="표준 65 12 2 3" xfId="12253"/>
    <cellStyle name="표준 65 12 3" xfId="11011"/>
    <cellStyle name="표준 65 12 3 2" xfId="13327"/>
    <cellStyle name="표준 65 12 4" xfId="11974"/>
    <cellStyle name="표준 65 13" xfId="4419"/>
    <cellStyle name="표준 65 13 2" xfId="11104"/>
    <cellStyle name="표준 65 13 2 2" xfId="13420"/>
    <cellStyle name="표준 65 13 3" xfId="12067"/>
    <cellStyle name="표준 65 14" xfId="6725"/>
    <cellStyle name="표준 65 14 2" xfId="11471"/>
    <cellStyle name="표준 65 14 2 2" xfId="13787"/>
    <cellStyle name="표준 65 14 3" xfId="12513"/>
    <cellStyle name="표준 65 15" xfId="9218"/>
    <cellStyle name="표준 65 16" xfId="10825"/>
    <cellStyle name="표준 65 16 2" xfId="13141"/>
    <cellStyle name="표준 65 17" xfId="11788"/>
    <cellStyle name="표준 65 2" xfId="4198"/>
    <cellStyle name="표준 65 2 2" xfId="4310"/>
    <cellStyle name="표준 65 2 2 2" xfId="4589"/>
    <cellStyle name="표준 65 2 2 2 2" xfId="11274"/>
    <cellStyle name="표준 65 2 2 2 2 2" xfId="13590"/>
    <cellStyle name="표준 65 2 2 2 3" xfId="12237"/>
    <cellStyle name="표준 65 2 2 3" xfId="8825"/>
    <cellStyle name="표준 65 2 2 3 2" xfId="11594"/>
    <cellStyle name="표준 65 2 2 3 2 2" xfId="13910"/>
    <cellStyle name="표준 65 2 2 3 3" xfId="12671"/>
    <cellStyle name="표준 65 2 2 4" xfId="10995"/>
    <cellStyle name="표준 65 2 2 4 2" xfId="13311"/>
    <cellStyle name="표준 65 2 2 5" xfId="11958"/>
    <cellStyle name="표준 65 2 3" xfId="4403"/>
    <cellStyle name="표준 65 2 3 2" xfId="4682"/>
    <cellStyle name="표준 65 2 3 2 2" xfId="11367"/>
    <cellStyle name="표준 65 2 3 2 2 2" xfId="13683"/>
    <cellStyle name="표준 65 2 3 2 3" xfId="12330"/>
    <cellStyle name="표준 65 2 3 3" xfId="11088"/>
    <cellStyle name="표준 65 2 3 3 2" xfId="13404"/>
    <cellStyle name="표준 65 2 3 4" xfId="12051"/>
    <cellStyle name="표준 65 2 4" xfId="4496"/>
    <cellStyle name="표준 65 2 4 2" xfId="11181"/>
    <cellStyle name="표준 65 2 4 2 2" xfId="13497"/>
    <cellStyle name="표준 65 2 4 3" xfId="12144"/>
    <cellStyle name="표준 65 2 5" xfId="6727"/>
    <cellStyle name="표준 65 2 5 2" xfId="11473"/>
    <cellStyle name="표준 65 2 5 2 2" xfId="13789"/>
    <cellStyle name="표준 65 2 5 3" xfId="12515"/>
    <cellStyle name="표준 65 2 6" xfId="10902"/>
    <cellStyle name="표준 65 2 6 2" xfId="13218"/>
    <cellStyle name="표준 65 2 7" xfId="11865"/>
    <cellStyle name="표준 65 3" xfId="4166"/>
    <cellStyle name="표준 65 3 2" xfId="4278"/>
    <cellStyle name="표준 65 3 2 2" xfId="4557"/>
    <cellStyle name="표준 65 3 2 2 2" xfId="11242"/>
    <cellStyle name="표준 65 3 2 2 2 2" xfId="13558"/>
    <cellStyle name="표준 65 3 2 2 3" xfId="12205"/>
    <cellStyle name="표준 65 3 2 3" xfId="8826"/>
    <cellStyle name="표준 65 3 2 3 2" xfId="11595"/>
    <cellStyle name="표준 65 3 2 3 2 2" xfId="13911"/>
    <cellStyle name="표준 65 3 2 3 3" xfId="12672"/>
    <cellStyle name="표준 65 3 2 4" xfId="10963"/>
    <cellStyle name="표준 65 3 2 4 2" xfId="13279"/>
    <cellStyle name="표준 65 3 2 5" xfId="11926"/>
    <cellStyle name="표준 65 3 3" xfId="4371"/>
    <cellStyle name="표준 65 3 3 2" xfId="4650"/>
    <cellStyle name="표준 65 3 3 2 2" xfId="11335"/>
    <cellStyle name="표준 65 3 3 2 2 2" xfId="13651"/>
    <cellStyle name="표준 65 3 3 2 3" xfId="12298"/>
    <cellStyle name="표준 65 3 3 3" xfId="11056"/>
    <cellStyle name="표준 65 3 3 3 2" xfId="13372"/>
    <cellStyle name="표준 65 3 3 4" xfId="12019"/>
    <cellStyle name="표준 65 3 4" xfId="4464"/>
    <cellStyle name="표준 65 3 4 2" xfId="11149"/>
    <cellStyle name="표준 65 3 4 2 2" xfId="13465"/>
    <cellStyle name="표준 65 3 4 3" xfId="12112"/>
    <cellStyle name="표준 65 3 5" xfId="6728"/>
    <cellStyle name="표준 65 3 5 2" xfId="11474"/>
    <cellStyle name="표준 65 3 5 2 2" xfId="13790"/>
    <cellStyle name="표준 65 3 5 3" xfId="12516"/>
    <cellStyle name="표준 65 3 6" xfId="10870"/>
    <cellStyle name="표준 65 3 6 2" xfId="13186"/>
    <cellStyle name="표준 65 3 7" xfId="11833"/>
    <cellStyle name="표준 65 4" xfId="4185"/>
    <cellStyle name="표준 65 4 2" xfId="4297"/>
    <cellStyle name="표준 65 4 2 2" xfId="4576"/>
    <cellStyle name="표준 65 4 2 2 2" xfId="11261"/>
    <cellStyle name="표준 65 4 2 2 2 2" xfId="13577"/>
    <cellStyle name="표준 65 4 2 2 3" xfId="12224"/>
    <cellStyle name="표준 65 4 2 3" xfId="10982"/>
    <cellStyle name="표준 65 4 2 3 2" xfId="13298"/>
    <cellStyle name="표준 65 4 2 4" xfId="11945"/>
    <cellStyle name="표준 65 4 3" xfId="4390"/>
    <cellStyle name="표준 65 4 3 2" xfId="4669"/>
    <cellStyle name="표준 65 4 3 2 2" xfId="11354"/>
    <cellStyle name="표준 65 4 3 2 2 2" xfId="13670"/>
    <cellStyle name="표준 65 4 3 2 3" xfId="12317"/>
    <cellStyle name="표준 65 4 3 3" xfId="11075"/>
    <cellStyle name="표준 65 4 3 3 2" xfId="13391"/>
    <cellStyle name="표준 65 4 3 4" xfId="12038"/>
    <cellStyle name="표준 65 4 4" xfId="4483"/>
    <cellStyle name="표준 65 4 4 2" xfId="11168"/>
    <cellStyle name="표준 65 4 4 2 2" xfId="13484"/>
    <cellStyle name="표준 65 4 4 3" xfId="12131"/>
    <cellStyle name="표준 65 4 5" xfId="6729"/>
    <cellStyle name="표준 65 4 5 2" xfId="11475"/>
    <cellStyle name="표준 65 4 5 2 2" xfId="13791"/>
    <cellStyle name="표준 65 4 5 3" xfId="12517"/>
    <cellStyle name="표준 65 4 6" xfId="10889"/>
    <cellStyle name="표준 65 4 6 2" xfId="13205"/>
    <cellStyle name="표준 65 4 7" xfId="11852"/>
    <cellStyle name="표준 65 5" xfId="4191"/>
    <cellStyle name="표준 65 5 2" xfId="4303"/>
    <cellStyle name="표준 65 5 2 2" xfId="4582"/>
    <cellStyle name="표준 65 5 2 2 2" xfId="11267"/>
    <cellStyle name="표준 65 5 2 2 2 2" xfId="13583"/>
    <cellStyle name="표준 65 5 2 2 3" xfId="12230"/>
    <cellStyle name="표준 65 5 2 3" xfId="10988"/>
    <cellStyle name="표준 65 5 2 3 2" xfId="13304"/>
    <cellStyle name="표준 65 5 2 4" xfId="11951"/>
    <cellStyle name="표준 65 5 3" xfId="4396"/>
    <cellStyle name="표준 65 5 3 2" xfId="4675"/>
    <cellStyle name="표준 65 5 3 2 2" xfId="11360"/>
    <cellStyle name="표준 65 5 3 2 2 2" xfId="13676"/>
    <cellStyle name="표준 65 5 3 2 3" xfId="12323"/>
    <cellStyle name="표준 65 5 3 3" xfId="11081"/>
    <cellStyle name="표준 65 5 3 3 2" xfId="13397"/>
    <cellStyle name="표준 65 5 3 4" xfId="12044"/>
    <cellStyle name="표준 65 5 4" xfId="4489"/>
    <cellStyle name="표준 65 5 4 2" xfId="11174"/>
    <cellStyle name="표준 65 5 4 2 2" xfId="13490"/>
    <cellStyle name="표준 65 5 4 3" xfId="12137"/>
    <cellStyle name="표준 65 5 5" xfId="6730"/>
    <cellStyle name="표준 65 5 5 2" xfId="11476"/>
    <cellStyle name="표준 65 5 5 2 2" xfId="13792"/>
    <cellStyle name="표준 65 5 5 3" xfId="12518"/>
    <cellStyle name="표준 65 5 6" xfId="10895"/>
    <cellStyle name="표준 65 5 6 2" xfId="13211"/>
    <cellStyle name="표준 65 5 7" xfId="11858"/>
    <cellStyle name="표준 65 6" xfId="4188"/>
    <cellStyle name="표준 65 6 2" xfId="4300"/>
    <cellStyle name="표준 65 6 2 2" xfId="4579"/>
    <cellStyle name="표준 65 6 2 2 2" xfId="11264"/>
    <cellStyle name="표준 65 6 2 2 2 2" xfId="13580"/>
    <cellStyle name="표준 65 6 2 2 3" xfId="12227"/>
    <cellStyle name="표준 65 6 2 3" xfId="10985"/>
    <cellStyle name="표준 65 6 2 3 2" xfId="13301"/>
    <cellStyle name="표준 65 6 2 4" xfId="11948"/>
    <cellStyle name="표준 65 6 3" xfId="4393"/>
    <cellStyle name="표준 65 6 3 2" xfId="4672"/>
    <cellStyle name="표준 65 6 3 2 2" xfId="11357"/>
    <cellStyle name="표준 65 6 3 2 2 2" xfId="13673"/>
    <cellStyle name="표준 65 6 3 2 3" xfId="12320"/>
    <cellStyle name="표준 65 6 3 3" xfId="11078"/>
    <cellStyle name="표준 65 6 3 3 2" xfId="13394"/>
    <cellStyle name="표준 65 6 3 4" xfId="12041"/>
    <cellStyle name="표준 65 6 4" xfId="4486"/>
    <cellStyle name="표준 65 6 4 2" xfId="11171"/>
    <cellStyle name="표준 65 6 4 2 2" xfId="13487"/>
    <cellStyle name="표준 65 6 4 3" xfId="12134"/>
    <cellStyle name="표준 65 6 5" xfId="6731"/>
    <cellStyle name="표준 65 6 5 2" xfId="11477"/>
    <cellStyle name="표준 65 6 5 2 2" xfId="13793"/>
    <cellStyle name="표준 65 6 5 3" xfId="12519"/>
    <cellStyle name="표준 65 6 6" xfId="10892"/>
    <cellStyle name="표준 65 6 6 2" xfId="13208"/>
    <cellStyle name="표준 65 6 7" xfId="11855"/>
    <cellStyle name="표준 65 7" xfId="4189"/>
    <cellStyle name="표준 65 7 2" xfId="4301"/>
    <cellStyle name="표준 65 7 2 2" xfId="4580"/>
    <cellStyle name="표준 65 7 2 2 2" xfId="11265"/>
    <cellStyle name="표준 65 7 2 2 2 2" xfId="13581"/>
    <cellStyle name="표준 65 7 2 2 3" xfId="12228"/>
    <cellStyle name="표준 65 7 2 3" xfId="10986"/>
    <cellStyle name="표준 65 7 2 3 2" xfId="13302"/>
    <cellStyle name="표준 65 7 2 4" xfId="11949"/>
    <cellStyle name="표준 65 7 3" xfId="4394"/>
    <cellStyle name="표준 65 7 3 2" xfId="4673"/>
    <cellStyle name="표준 65 7 3 2 2" xfId="11358"/>
    <cellStyle name="표준 65 7 3 2 2 2" xfId="13674"/>
    <cellStyle name="표준 65 7 3 2 3" xfId="12321"/>
    <cellStyle name="표준 65 7 3 3" xfId="11079"/>
    <cellStyle name="표준 65 7 3 3 2" xfId="13395"/>
    <cellStyle name="표준 65 7 3 4" xfId="12042"/>
    <cellStyle name="표준 65 7 4" xfId="4487"/>
    <cellStyle name="표준 65 7 4 2" xfId="11172"/>
    <cellStyle name="표준 65 7 4 2 2" xfId="13488"/>
    <cellStyle name="표준 65 7 4 3" xfId="12135"/>
    <cellStyle name="표준 65 7 5" xfId="6732"/>
    <cellStyle name="표준 65 7 5 2" xfId="11478"/>
    <cellStyle name="표준 65 7 5 2 2" xfId="13794"/>
    <cellStyle name="표준 65 7 5 3" xfId="12520"/>
    <cellStyle name="표준 65 7 6" xfId="10893"/>
    <cellStyle name="표준 65 7 6 2" xfId="13209"/>
    <cellStyle name="표준 65 7 7" xfId="11856"/>
    <cellStyle name="표준 65 8" xfId="4179"/>
    <cellStyle name="표준 65 8 2" xfId="4291"/>
    <cellStyle name="표준 65 8 2 2" xfId="4570"/>
    <cellStyle name="표준 65 8 2 2 2" xfId="11255"/>
    <cellStyle name="표준 65 8 2 2 2 2" xfId="13571"/>
    <cellStyle name="표준 65 8 2 2 3" xfId="12218"/>
    <cellStyle name="표준 65 8 2 3" xfId="10976"/>
    <cellStyle name="표준 65 8 2 3 2" xfId="13292"/>
    <cellStyle name="표준 65 8 2 4" xfId="11939"/>
    <cellStyle name="표준 65 8 3" xfId="4384"/>
    <cellStyle name="표준 65 8 3 2" xfId="4663"/>
    <cellStyle name="표준 65 8 3 2 2" xfId="11348"/>
    <cellStyle name="표준 65 8 3 2 2 2" xfId="13664"/>
    <cellStyle name="표준 65 8 3 2 3" xfId="12311"/>
    <cellStyle name="표준 65 8 3 3" xfId="11069"/>
    <cellStyle name="표준 65 8 3 3 2" xfId="13385"/>
    <cellStyle name="표준 65 8 3 4" xfId="12032"/>
    <cellStyle name="표준 65 8 4" xfId="4477"/>
    <cellStyle name="표준 65 8 4 2" xfId="11162"/>
    <cellStyle name="표준 65 8 4 2 2" xfId="13478"/>
    <cellStyle name="표준 65 8 4 3" xfId="12125"/>
    <cellStyle name="표준 65 8 5" xfId="6733"/>
    <cellStyle name="표준 65 8 5 2" xfId="11479"/>
    <cellStyle name="표준 65 8 5 2 2" xfId="13795"/>
    <cellStyle name="표준 65 8 5 3" xfId="12521"/>
    <cellStyle name="표준 65 8 6" xfId="10883"/>
    <cellStyle name="표준 65 8 6 2" xfId="13199"/>
    <cellStyle name="표준 65 8 7" xfId="11846"/>
    <cellStyle name="표준 65 9" xfId="4193"/>
    <cellStyle name="표준 65 9 2" xfId="4305"/>
    <cellStyle name="표준 65 9 2 2" xfId="4584"/>
    <cellStyle name="표준 65 9 2 2 2" xfId="11269"/>
    <cellStyle name="표준 65 9 2 2 2 2" xfId="13585"/>
    <cellStyle name="표준 65 9 2 2 3" xfId="12232"/>
    <cellStyle name="표준 65 9 2 3" xfId="10990"/>
    <cellStyle name="표준 65 9 2 3 2" xfId="13306"/>
    <cellStyle name="표준 65 9 2 4" xfId="11953"/>
    <cellStyle name="표준 65 9 3" xfId="4398"/>
    <cellStyle name="표준 65 9 3 2" xfId="4677"/>
    <cellStyle name="표준 65 9 3 2 2" xfId="11362"/>
    <cellStyle name="표준 65 9 3 2 2 2" xfId="13678"/>
    <cellStyle name="표준 65 9 3 2 3" xfId="12325"/>
    <cellStyle name="표준 65 9 3 3" xfId="11083"/>
    <cellStyle name="표준 65 9 3 3 2" xfId="13399"/>
    <cellStyle name="표준 65 9 3 4" xfId="12046"/>
    <cellStyle name="표준 65 9 4" xfId="4491"/>
    <cellStyle name="표준 65 9 4 2" xfId="11176"/>
    <cellStyle name="표준 65 9 4 2 2" xfId="13492"/>
    <cellStyle name="표준 65 9 4 3" xfId="12139"/>
    <cellStyle name="표준 65 9 5" xfId="6734"/>
    <cellStyle name="표준 65 9 5 2" xfId="11480"/>
    <cellStyle name="표준 65 9 5 2 2" xfId="13796"/>
    <cellStyle name="표준 65 9 5 3" xfId="12522"/>
    <cellStyle name="표준 65 9 6" xfId="10897"/>
    <cellStyle name="표준 65 9 6 2" xfId="13213"/>
    <cellStyle name="표준 65 9 7" xfId="11860"/>
    <cellStyle name="표준 66" xfId="4044"/>
    <cellStyle name="표준 66 10" xfId="4153"/>
    <cellStyle name="표준 66 10 2" xfId="4265"/>
    <cellStyle name="표준 66 10 2 2" xfId="4544"/>
    <cellStyle name="표준 66 10 2 2 2" xfId="11229"/>
    <cellStyle name="표준 66 10 2 2 2 2" xfId="13545"/>
    <cellStyle name="표준 66 10 2 2 3" xfId="12192"/>
    <cellStyle name="표준 66 10 2 3" xfId="10950"/>
    <cellStyle name="표준 66 10 2 3 2" xfId="13266"/>
    <cellStyle name="표준 66 10 2 4" xfId="11913"/>
    <cellStyle name="표준 66 10 3" xfId="4358"/>
    <cellStyle name="표준 66 10 3 2" xfId="4637"/>
    <cellStyle name="표준 66 10 3 2 2" xfId="11322"/>
    <cellStyle name="표준 66 10 3 2 2 2" xfId="13638"/>
    <cellStyle name="표준 66 10 3 2 3" xfId="12285"/>
    <cellStyle name="표준 66 10 3 3" xfId="11043"/>
    <cellStyle name="표준 66 10 3 3 2" xfId="13359"/>
    <cellStyle name="표준 66 10 3 4" xfId="12006"/>
    <cellStyle name="표준 66 10 4" xfId="4451"/>
    <cellStyle name="표준 66 10 4 2" xfId="11136"/>
    <cellStyle name="표준 66 10 4 2 2" xfId="13452"/>
    <cellStyle name="표준 66 10 4 3" xfId="12099"/>
    <cellStyle name="표준 66 10 5" xfId="6736"/>
    <cellStyle name="표준 66 10 5 2" xfId="11482"/>
    <cellStyle name="표준 66 10 5 2 2" xfId="13798"/>
    <cellStyle name="표준 66 10 5 3" xfId="12524"/>
    <cellStyle name="표준 66 10 6" xfId="10857"/>
    <cellStyle name="표준 66 10 6 2" xfId="13173"/>
    <cellStyle name="표준 66 10 7" xfId="11820"/>
    <cellStyle name="표준 66 11" xfId="4215"/>
    <cellStyle name="표준 66 11 2" xfId="4513"/>
    <cellStyle name="표준 66 11 2 2" xfId="11198"/>
    <cellStyle name="표준 66 11 2 2 2" xfId="13514"/>
    <cellStyle name="표준 66 11 2 3" xfId="12161"/>
    <cellStyle name="표준 66 11 3" xfId="8827"/>
    <cellStyle name="표준 66 11 3 2" xfId="11596"/>
    <cellStyle name="표준 66 11 3 2 2" xfId="13912"/>
    <cellStyle name="표준 66 11 3 3" xfId="12673"/>
    <cellStyle name="표준 66 11 4" xfId="10919"/>
    <cellStyle name="표준 66 11 4 2" xfId="13235"/>
    <cellStyle name="표준 66 11 5" xfId="11882"/>
    <cellStyle name="표준 66 12" xfId="4327"/>
    <cellStyle name="표준 66 12 2" xfId="4606"/>
    <cellStyle name="표준 66 12 2 2" xfId="11291"/>
    <cellStyle name="표준 66 12 2 2 2" xfId="13607"/>
    <cellStyle name="표준 66 12 2 3" xfId="12254"/>
    <cellStyle name="표준 66 12 3" xfId="11012"/>
    <cellStyle name="표준 66 12 3 2" xfId="13328"/>
    <cellStyle name="표준 66 12 4" xfId="11975"/>
    <cellStyle name="표준 66 13" xfId="4420"/>
    <cellStyle name="표준 66 13 2" xfId="11105"/>
    <cellStyle name="표준 66 13 2 2" xfId="13421"/>
    <cellStyle name="표준 66 13 3" xfId="12068"/>
    <cellStyle name="표준 66 14" xfId="6735"/>
    <cellStyle name="표준 66 14 2" xfId="11481"/>
    <cellStyle name="표준 66 14 2 2" xfId="13797"/>
    <cellStyle name="표준 66 14 3" xfId="12523"/>
    <cellStyle name="표준 66 15" xfId="9219"/>
    <cellStyle name="표준 66 16" xfId="10826"/>
    <cellStyle name="표준 66 16 2" xfId="13142"/>
    <cellStyle name="표준 66 17" xfId="11789"/>
    <cellStyle name="표준 66 2" xfId="4199"/>
    <cellStyle name="표준 66 2 2" xfId="4311"/>
    <cellStyle name="표준 66 2 2 2" xfId="4590"/>
    <cellStyle name="표준 66 2 2 2 2" xfId="11275"/>
    <cellStyle name="표준 66 2 2 2 2 2" xfId="13591"/>
    <cellStyle name="표준 66 2 2 2 3" xfId="12238"/>
    <cellStyle name="표준 66 2 2 3" xfId="8828"/>
    <cellStyle name="표준 66 2 2 3 2" xfId="11597"/>
    <cellStyle name="표준 66 2 2 3 2 2" xfId="13913"/>
    <cellStyle name="표준 66 2 2 3 3" xfId="12674"/>
    <cellStyle name="표준 66 2 2 4" xfId="10996"/>
    <cellStyle name="표준 66 2 2 4 2" xfId="13312"/>
    <cellStyle name="표준 66 2 2 5" xfId="11959"/>
    <cellStyle name="표준 66 2 3" xfId="4404"/>
    <cellStyle name="표준 66 2 3 2" xfId="4683"/>
    <cellStyle name="표준 66 2 3 2 2" xfId="11368"/>
    <cellStyle name="표준 66 2 3 2 2 2" xfId="13684"/>
    <cellStyle name="표준 66 2 3 2 3" xfId="12331"/>
    <cellStyle name="표준 66 2 3 3" xfId="11089"/>
    <cellStyle name="표준 66 2 3 3 2" xfId="13405"/>
    <cellStyle name="표준 66 2 3 4" xfId="12052"/>
    <cellStyle name="표준 66 2 4" xfId="4497"/>
    <cellStyle name="표준 66 2 4 2" xfId="11182"/>
    <cellStyle name="표준 66 2 4 2 2" xfId="13498"/>
    <cellStyle name="표준 66 2 4 3" xfId="12145"/>
    <cellStyle name="표준 66 2 5" xfId="6737"/>
    <cellStyle name="표준 66 2 5 2" xfId="11483"/>
    <cellStyle name="표준 66 2 5 2 2" xfId="13799"/>
    <cellStyle name="표준 66 2 5 3" xfId="12525"/>
    <cellStyle name="표준 66 2 6" xfId="10903"/>
    <cellStyle name="표준 66 2 6 2" xfId="13219"/>
    <cellStyle name="표준 66 2 7" xfId="11866"/>
    <cellStyle name="표준 66 3" xfId="4144"/>
    <cellStyle name="표준 66 3 2" xfId="4256"/>
    <cellStyle name="표준 66 3 2 2" xfId="4535"/>
    <cellStyle name="표준 66 3 2 2 2" xfId="11220"/>
    <cellStyle name="표준 66 3 2 2 2 2" xfId="13536"/>
    <cellStyle name="표준 66 3 2 2 3" xfId="12183"/>
    <cellStyle name="표준 66 3 2 3" xfId="8829"/>
    <cellStyle name="표준 66 3 2 3 2" xfId="11598"/>
    <cellStyle name="표준 66 3 2 3 2 2" xfId="13914"/>
    <cellStyle name="표준 66 3 2 3 3" xfId="12675"/>
    <cellStyle name="표준 66 3 2 4" xfId="10941"/>
    <cellStyle name="표준 66 3 2 4 2" xfId="13257"/>
    <cellStyle name="표준 66 3 2 5" xfId="11904"/>
    <cellStyle name="표준 66 3 3" xfId="4349"/>
    <cellStyle name="표준 66 3 3 2" xfId="4628"/>
    <cellStyle name="표준 66 3 3 2 2" xfId="11313"/>
    <cellStyle name="표준 66 3 3 2 2 2" xfId="13629"/>
    <cellStyle name="표준 66 3 3 2 3" xfId="12276"/>
    <cellStyle name="표준 66 3 3 3" xfId="11034"/>
    <cellStyle name="표준 66 3 3 3 2" xfId="13350"/>
    <cellStyle name="표준 66 3 3 4" xfId="11997"/>
    <cellStyle name="표준 66 3 4" xfId="4442"/>
    <cellStyle name="표준 66 3 4 2" xfId="11127"/>
    <cellStyle name="표준 66 3 4 2 2" xfId="13443"/>
    <cellStyle name="표준 66 3 4 3" xfId="12090"/>
    <cellStyle name="표준 66 3 5" xfId="6738"/>
    <cellStyle name="표준 66 3 5 2" xfId="11484"/>
    <cellStyle name="표준 66 3 5 2 2" xfId="13800"/>
    <cellStyle name="표준 66 3 5 3" xfId="12526"/>
    <cellStyle name="표준 66 3 6" xfId="10848"/>
    <cellStyle name="표준 66 3 6 2" xfId="13164"/>
    <cellStyle name="표준 66 3 7" xfId="11811"/>
    <cellStyle name="표준 66 4" xfId="4156"/>
    <cellStyle name="표준 66 4 2" xfId="4268"/>
    <cellStyle name="표준 66 4 2 2" xfId="4547"/>
    <cellStyle name="표준 66 4 2 2 2" xfId="11232"/>
    <cellStyle name="표준 66 4 2 2 2 2" xfId="13548"/>
    <cellStyle name="표준 66 4 2 2 3" xfId="12195"/>
    <cellStyle name="표준 66 4 2 3" xfId="10953"/>
    <cellStyle name="표준 66 4 2 3 2" xfId="13269"/>
    <cellStyle name="표준 66 4 2 4" xfId="11916"/>
    <cellStyle name="표준 66 4 3" xfId="4361"/>
    <cellStyle name="표준 66 4 3 2" xfId="4640"/>
    <cellStyle name="표준 66 4 3 2 2" xfId="11325"/>
    <cellStyle name="표준 66 4 3 2 2 2" xfId="13641"/>
    <cellStyle name="표준 66 4 3 2 3" xfId="12288"/>
    <cellStyle name="표준 66 4 3 3" xfId="11046"/>
    <cellStyle name="표준 66 4 3 3 2" xfId="13362"/>
    <cellStyle name="표준 66 4 3 4" xfId="12009"/>
    <cellStyle name="표준 66 4 4" xfId="4454"/>
    <cellStyle name="표준 66 4 4 2" xfId="11139"/>
    <cellStyle name="표준 66 4 4 2 2" xfId="13455"/>
    <cellStyle name="표준 66 4 4 3" xfId="12102"/>
    <cellStyle name="표준 66 4 5" xfId="6739"/>
    <cellStyle name="표준 66 4 5 2" xfId="11485"/>
    <cellStyle name="표준 66 4 5 2 2" xfId="13801"/>
    <cellStyle name="표준 66 4 5 3" xfId="12527"/>
    <cellStyle name="표준 66 4 6" xfId="10860"/>
    <cellStyle name="표준 66 4 6 2" xfId="13176"/>
    <cellStyle name="표준 66 4 7" xfId="11823"/>
    <cellStyle name="표준 66 5" xfId="4149"/>
    <cellStyle name="표준 66 5 2" xfId="4261"/>
    <cellStyle name="표준 66 5 2 2" xfId="4540"/>
    <cellStyle name="표준 66 5 2 2 2" xfId="11225"/>
    <cellStyle name="표준 66 5 2 2 2 2" xfId="13541"/>
    <cellStyle name="표준 66 5 2 2 3" xfId="12188"/>
    <cellStyle name="표준 66 5 2 3" xfId="10946"/>
    <cellStyle name="표준 66 5 2 3 2" xfId="13262"/>
    <cellStyle name="표준 66 5 2 4" xfId="11909"/>
    <cellStyle name="표준 66 5 3" xfId="4354"/>
    <cellStyle name="표준 66 5 3 2" xfId="4633"/>
    <cellStyle name="표준 66 5 3 2 2" xfId="11318"/>
    <cellStyle name="표준 66 5 3 2 2 2" xfId="13634"/>
    <cellStyle name="표준 66 5 3 2 3" xfId="12281"/>
    <cellStyle name="표준 66 5 3 3" xfId="11039"/>
    <cellStyle name="표준 66 5 3 3 2" xfId="13355"/>
    <cellStyle name="표준 66 5 3 4" xfId="12002"/>
    <cellStyle name="표준 66 5 4" xfId="4447"/>
    <cellStyle name="표준 66 5 4 2" xfId="11132"/>
    <cellStyle name="표준 66 5 4 2 2" xfId="13448"/>
    <cellStyle name="표준 66 5 4 3" xfId="12095"/>
    <cellStyle name="표준 66 5 5" xfId="6740"/>
    <cellStyle name="표준 66 5 5 2" xfId="11486"/>
    <cellStyle name="표준 66 5 5 2 2" xfId="13802"/>
    <cellStyle name="표준 66 5 5 3" xfId="12528"/>
    <cellStyle name="표준 66 5 6" xfId="10853"/>
    <cellStyle name="표준 66 5 6 2" xfId="13169"/>
    <cellStyle name="표준 66 5 7" xfId="11816"/>
    <cellStyle name="표준 66 6" xfId="4154"/>
    <cellStyle name="표준 66 6 2" xfId="4266"/>
    <cellStyle name="표준 66 6 2 2" xfId="4545"/>
    <cellStyle name="표준 66 6 2 2 2" xfId="11230"/>
    <cellStyle name="표준 66 6 2 2 2 2" xfId="13546"/>
    <cellStyle name="표준 66 6 2 2 3" xfId="12193"/>
    <cellStyle name="표준 66 6 2 3" xfId="10951"/>
    <cellStyle name="표준 66 6 2 3 2" xfId="13267"/>
    <cellStyle name="표준 66 6 2 4" xfId="11914"/>
    <cellStyle name="표준 66 6 3" xfId="4359"/>
    <cellStyle name="표준 66 6 3 2" xfId="4638"/>
    <cellStyle name="표준 66 6 3 2 2" xfId="11323"/>
    <cellStyle name="표준 66 6 3 2 2 2" xfId="13639"/>
    <cellStyle name="표준 66 6 3 2 3" xfId="12286"/>
    <cellStyle name="표준 66 6 3 3" xfId="11044"/>
    <cellStyle name="표준 66 6 3 3 2" xfId="13360"/>
    <cellStyle name="표준 66 6 3 4" xfId="12007"/>
    <cellStyle name="표준 66 6 4" xfId="4452"/>
    <cellStyle name="표준 66 6 4 2" xfId="11137"/>
    <cellStyle name="표준 66 6 4 2 2" xfId="13453"/>
    <cellStyle name="표준 66 6 4 3" xfId="12100"/>
    <cellStyle name="표준 66 6 5" xfId="6741"/>
    <cellStyle name="표준 66 6 5 2" xfId="11487"/>
    <cellStyle name="표준 66 6 5 2 2" xfId="13803"/>
    <cellStyle name="표준 66 6 5 3" xfId="12529"/>
    <cellStyle name="표준 66 6 6" xfId="10858"/>
    <cellStyle name="표준 66 6 6 2" xfId="13174"/>
    <cellStyle name="표준 66 6 7" xfId="11821"/>
    <cellStyle name="표준 66 7" xfId="4172"/>
    <cellStyle name="표준 66 7 2" xfId="4284"/>
    <cellStyle name="표준 66 7 2 2" xfId="4563"/>
    <cellStyle name="표준 66 7 2 2 2" xfId="11248"/>
    <cellStyle name="표준 66 7 2 2 2 2" xfId="13564"/>
    <cellStyle name="표준 66 7 2 2 3" xfId="12211"/>
    <cellStyle name="표준 66 7 2 3" xfId="10969"/>
    <cellStyle name="표준 66 7 2 3 2" xfId="13285"/>
    <cellStyle name="표준 66 7 2 4" xfId="11932"/>
    <cellStyle name="표준 66 7 3" xfId="4377"/>
    <cellStyle name="표준 66 7 3 2" xfId="4656"/>
    <cellStyle name="표준 66 7 3 2 2" xfId="11341"/>
    <cellStyle name="표준 66 7 3 2 2 2" xfId="13657"/>
    <cellStyle name="표준 66 7 3 2 3" xfId="12304"/>
    <cellStyle name="표준 66 7 3 3" xfId="11062"/>
    <cellStyle name="표준 66 7 3 3 2" xfId="13378"/>
    <cellStyle name="표준 66 7 3 4" xfId="12025"/>
    <cellStyle name="표준 66 7 4" xfId="4470"/>
    <cellStyle name="표준 66 7 4 2" xfId="11155"/>
    <cellStyle name="표준 66 7 4 2 2" xfId="13471"/>
    <cellStyle name="표준 66 7 4 3" xfId="12118"/>
    <cellStyle name="표준 66 7 5" xfId="6742"/>
    <cellStyle name="표준 66 7 5 2" xfId="11488"/>
    <cellStyle name="표준 66 7 5 2 2" xfId="13804"/>
    <cellStyle name="표준 66 7 5 3" xfId="12530"/>
    <cellStyle name="표준 66 7 6" xfId="10876"/>
    <cellStyle name="표준 66 7 6 2" xfId="13192"/>
    <cellStyle name="표준 66 7 7" xfId="11839"/>
    <cellStyle name="표준 66 8" xfId="4180"/>
    <cellStyle name="표준 66 8 2" xfId="4292"/>
    <cellStyle name="표준 66 8 2 2" xfId="4571"/>
    <cellStyle name="표준 66 8 2 2 2" xfId="11256"/>
    <cellStyle name="표준 66 8 2 2 2 2" xfId="13572"/>
    <cellStyle name="표준 66 8 2 2 3" xfId="12219"/>
    <cellStyle name="표준 66 8 2 3" xfId="10977"/>
    <cellStyle name="표준 66 8 2 3 2" xfId="13293"/>
    <cellStyle name="표준 66 8 2 4" xfId="11940"/>
    <cellStyle name="표준 66 8 3" xfId="4385"/>
    <cellStyle name="표준 66 8 3 2" xfId="4664"/>
    <cellStyle name="표준 66 8 3 2 2" xfId="11349"/>
    <cellStyle name="표준 66 8 3 2 2 2" xfId="13665"/>
    <cellStyle name="표준 66 8 3 2 3" xfId="12312"/>
    <cellStyle name="표준 66 8 3 3" xfId="11070"/>
    <cellStyle name="표준 66 8 3 3 2" xfId="13386"/>
    <cellStyle name="표준 66 8 3 4" xfId="12033"/>
    <cellStyle name="표준 66 8 4" xfId="4478"/>
    <cellStyle name="표준 66 8 4 2" xfId="11163"/>
    <cellStyle name="표준 66 8 4 2 2" xfId="13479"/>
    <cellStyle name="표준 66 8 4 3" xfId="12126"/>
    <cellStyle name="표준 66 8 5" xfId="6743"/>
    <cellStyle name="표준 66 8 5 2" xfId="11489"/>
    <cellStyle name="표준 66 8 5 2 2" xfId="13805"/>
    <cellStyle name="표준 66 8 5 3" xfId="12531"/>
    <cellStyle name="표준 66 8 6" xfId="10884"/>
    <cellStyle name="표준 66 8 6 2" xfId="13200"/>
    <cellStyle name="표준 66 8 7" xfId="11847"/>
    <cellStyle name="표준 66 9" xfId="4158"/>
    <cellStyle name="표준 66 9 2" xfId="4270"/>
    <cellStyle name="표준 66 9 2 2" xfId="4549"/>
    <cellStyle name="표준 66 9 2 2 2" xfId="11234"/>
    <cellStyle name="표준 66 9 2 2 2 2" xfId="13550"/>
    <cellStyle name="표준 66 9 2 2 3" xfId="12197"/>
    <cellStyle name="표준 66 9 2 3" xfId="10955"/>
    <cellStyle name="표준 66 9 2 3 2" xfId="13271"/>
    <cellStyle name="표준 66 9 2 4" xfId="11918"/>
    <cellStyle name="표준 66 9 3" xfId="4363"/>
    <cellStyle name="표준 66 9 3 2" xfId="4642"/>
    <cellStyle name="표준 66 9 3 2 2" xfId="11327"/>
    <cellStyle name="표준 66 9 3 2 2 2" xfId="13643"/>
    <cellStyle name="표준 66 9 3 2 3" xfId="12290"/>
    <cellStyle name="표준 66 9 3 3" xfId="11048"/>
    <cellStyle name="표준 66 9 3 3 2" xfId="13364"/>
    <cellStyle name="표준 66 9 3 4" xfId="12011"/>
    <cellStyle name="표준 66 9 4" xfId="4456"/>
    <cellStyle name="표준 66 9 4 2" xfId="11141"/>
    <cellStyle name="표준 66 9 4 2 2" xfId="13457"/>
    <cellStyle name="표준 66 9 4 3" xfId="12104"/>
    <cellStyle name="표준 66 9 5" xfId="6744"/>
    <cellStyle name="표준 66 9 5 2" xfId="11490"/>
    <cellStyle name="표준 66 9 5 2 2" xfId="13806"/>
    <cellStyle name="표준 66 9 5 3" xfId="12532"/>
    <cellStyle name="표준 66 9 6" xfId="10862"/>
    <cellStyle name="표준 66 9 6 2" xfId="13178"/>
    <cellStyle name="표준 66 9 7" xfId="11825"/>
    <cellStyle name="표준 67" xfId="4045"/>
    <cellStyle name="표준 67 10" xfId="4176"/>
    <cellStyle name="표준 67 10 2" xfId="4288"/>
    <cellStyle name="표준 67 10 2 2" xfId="4567"/>
    <cellStyle name="표준 67 10 2 2 2" xfId="11252"/>
    <cellStyle name="표준 67 10 2 2 2 2" xfId="13568"/>
    <cellStyle name="표준 67 10 2 2 3" xfId="12215"/>
    <cellStyle name="표준 67 10 2 3" xfId="10973"/>
    <cellStyle name="표준 67 10 2 3 2" xfId="13289"/>
    <cellStyle name="표준 67 10 2 4" xfId="11936"/>
    <cellStyle name="표준 67 10 3" xfId="4381"/>
    <cellStyle name="표준 67 10 3 2" xfId="4660"/>
    <cellStyle name="표준 67 10 3 2 2" xfId="11345"/>
    <cellStyle name="표준 67 10 3 2 2 2" xfId="13661"/>
    <cellStyle name="표준 67 10 3 2 3" xfId="12308"/>
    <cellStyle name="표준 67 10 3 3" xfId="11066"/>
    <cellStyle name="표준 67 10 3 3 2" xfId="13382"/>
    <cellStyle name="표준 67 10 3 4" xfId="12029"/>
    <cellStyle name="표준 67 10 4" xfId="4474"/>
    <cellStyle name="표준 67 10 4 2" xfId="11159"/>
    <cellStyle name="표준 67 10 4 2 2" xfId="13475"/>
    <cellStyle name="표준 67 10 4 3" xfId="12122"/>
    <cellStyle name="표준 67 10 5" xfId="6746"/>
    <cellStyle name="표준 67 10 5 2" xfId="11492"/>
    <cellStyle name="표준 67 10 5 2 2" xfId="13808"/>
    <cellStyle name="표준 67 10 5 3" xfId="12534"/>
    <cellStyle name="표준 67 10 6" xfId="10880"/>
    <cellStyle name="표준 67 10 6 2" xfId="13196"/>
    <cellStyle name="표준 67 10 7" xfId="11843"/>
    <cellStyle name="표준 67 11" xfId="4216"/>
    <cellStyle name="표준 67 11 2" xfId="4514"/>
    <cellStyle name="표준 67 11 2 2" xfId="11199"/>
    <cellStyle name="표준 67 11 2 2 2" xfId="13515"/>
    <cellStyle name="표준 67 11 2 3" xfId="12162"/>
    <cellStyle name="표준 67 11 3" xfId="8830"/>
    <cellStyle name="표준 67 11 3 2" xfId="11599"/>
    <cellStyle name="표준 67 11 3 2 2" xfId="13915"/>
    <cellStyle name="표준 67 11 3 3" xfId="12676"/>
    <cellStyle name="표준 67 11 4" xfId="10920"/>
    <cellStyle name="표준 67 11 4 2" xfId="13236"/>
    <cellStyle name="표준 67 11 5" xfId="11883"/>
    <cellStyle name="표준 67 12" xfId="4328"/>
    <cellStyle name="표준 67 12 2" xfId="4607"/>
    <cellStyle name="표준 67 12 2 2" xfId="11292"/>
    <cellStyle name="표준 67 12 2 2 2" xfId="13608"/>
    <cellStyle name="표준 67 12 2 3" xfId="12255"/>
    <cellStyle name="표준 67 12 3" xfId="11013"/>
    <cellStyle name="표준 67 12 3 2" xfId="13329"/>
    <cellStyle name="표준 67 12 4" xfId="11976"/>
    <cellStyle name="표준 67 13" xfId="4421"/>
    <cellStyle name="표준 67 13 2" xfId="11106"/>
    <cellStyle name="표준 67 13 2 2" xfId="13422"/>
    <cellStyle name="표준 67 13 3" xfId="12069"/>
    <cellStyle name="표준 67 14" xfId="6745"/>
    <cellStyle name="표준 67 14 2" xfId="11491"/>
    <cellStyle name="표준 67 14 2 2" xfId="13807"/>
    <cellStyle name="표준 67 14 3" xfId="12533"/>
    <cellStyle name="표준 67 15" xfId="9220"/>
    <cellStyle name="표준 67 16" xfId="10827"/>
    <cellStyle name="표준 67 16 2" xfId="13143"/>
    <cellStyle name="표준 67 17" xfId="11790"/>
    <cellStyle name="표준 67 2" xfId="4200"/>
    <cellStyle name="표준 67 2 2" xfId="4312"/>
    <cellStyle name="표준 67 2 2 2" xfId="4591"/>
    <cellStyle name="표준 67 2 2 2 2" xfId="11276"/>
    <cellStyle name="표준 67 2 2 2 2 2" xfId="13592"/>
    <cellStyle name="표준 67 2 2 2 3" xfId="12239"/>
    <cellStyle name="표준 67 2 2 3" xfId="8831"/>
    <cellStyle name="표준 67 2 2 3 2" xfId="11600"/>
    <cellStyle name="표준 67 2 2 3 2 2" xfId="13916"/>
    <cellStyle name="표준 67 2 2 3 3" xfId="12677"/>
    <cellStyle name="표준 67 2 2 4" xfId="10997"/>
    <cellStyle name="표준 67 2 2 4 2" xfId="13313"/>
    <cellStyle name="표준 67 2 2 5" xfId="11960"/>
    <cellStyle name="표준 67 2 3" xfId="4405"/>
    <cellStyle name="표준 67 2 3 2" xfId="4684"/>
    <cellStyle name="표준 67 2 3 2 2" xfId="11369"/>
    <cellStyle name="표준 67 2 3 2 2 2" xfId="13685"/>
    <cellStyle name="표준 67 2 3 2 3" xfId="12332"/>
    <cellStyle name="표준 67 2 3 3" xfId="11090"/>
    <cellStyle name="표준 67 2 3 3 2" xfId="13406"/>
    <cellStyle name="표준 67 2 3 4" xfId="12053"/>
    <cellStyle name="표준 67 2 4" xfId="4498"/>
    <cellStyle name="표준 67 2 4 2" xfId="11183"/>
    <cellStyle name="표준 67 2 4 2 2" xfId="13499"/>
    <cellStyle name="표준 67 2 4 3" xfId="12146"/>
    <cellStyle name="표준 67 2 5" xfId="6747"/>
    <cellStyle name="표준 67 2 5 2" xfId="11493"/>
    <cellStyle name="표준 67 2 5 2 2" xfId="13809"/>
    <cellStyle name="표준 67 2 5 3" xfId="12535"/>
    <cellStyle name="표준 67 2 6" xfId="10904"/>
    <cellStyle name="표준 67 2 6 2" xfId="13220"/>
    <cellStyle name="표준 67 2 7" xfId="11867"/>
    <cellStyle name="표준 67 3" xfId="4165"/>
    <cellStyle name="표준 67 3 2" xfId="4277"/>
    <cellStyle name="표준 67 3 2 2" xfId="4556"/>
    <cellStyle name="표준 67 3 2 2 2" xfId="11241"/>
    <cellStyle name="표준 67 3 2 2 2 2" xfId="13557"/>
    <cellStyle name="표준 67 3 2 2 3" xfId="12204"/>
    <cellStyle name="표준 67 3 2 3" xfId="8832"/>
    <cellStyle name="표준 67 3 2 3 2" xfId="11601"/>
    <cellStyle name="표준 67 3 2 3 2 2" xfId="13917"/>
    <cellStyle name="표준 67 3 2 3 3" xfId="12678"/>
    <cellStyle name="표준 67 3 2 4" xfId="10962"/>
    <cellStyle name="표준 67 3 2 4 2" xfId="13278"/>
    <cellStyle name="표준 67 3 2 5" xfId="11925"/>
    <cellStyle name="표준 67 3 3" xfId="4370"/>
    <cellStyle name="표준 67 3 3 2" xfId="4649"/>
    <cellStyle name="표준 67 3 3 2 2" xfId="11334"/>
    <cellStyle name="표준 67 3 3 2 2 2" xfId="13650"/>
    <cellStyle name="표준 67 3 3 2 3" xfId="12297"/>
    <cellStyle name="표준 67 3 3 3" xfId="11055"/>
    <cellStyle name="표준 67 3 3 3 2" xfId="13371"/>
    <cellStyle name="표준 67 3 3 4" xfId="12018"/>
    <cellStyle name="표준 67 3 4" xfId="4463"/>
    <cellStyle name="표준 67 3 4 2" xfId="11148"/>
    <cellStyle name="표준 67 3 4 2 2" xfId="13464"/>
    <cellStyle name="표준 67 3 4 3" xfId="12111"/>
    <cellStyle name="표준 67 3 5" xfId="6748"/>
    <cellStyle name="표준 67 3 5 2" xfId="11494"/>
    <cellStyle name="표준 67 3 5 2 2" xfId="13810"/>
    <cellStyle name="표준 67 3 5 3" xfId="12536"/>
    <cellStyle name="표준 67 3 6" xfId="10869"/>
    <cellStyle name="표준 67 3 6 2" xfId="13185"/>
    <cellStyle name="표준 67 3 7" xfId="11832"/>
    <cellStyle name="표준 67 4" xfId="4202"/>
    <cellStyle name="표준 67 4 2" xfId="4314"/>
    <cellStyle name="표준 67 4 2 2" xfId="4593"/>
    <cellStyle name="표준 67 4 2 2 2" xfId="11278"/>
    <cellStyle name="표준 67 4 2 2 2 2" xfId="13594"/>
    <cellStyle name="표준 67 4 2 2 3" xfId="12241"/>
    <cellStyle name="표준 67 4 2 3" xfId="10999"/>
    <cellStyle name="표준 67 4 2 3 2" xfId="13315"/>
    <cellStyle name="표준 67 4 2 4" xfId="11962"/>
    <cellStyle name="표준 67 4 3" xfId="4407"/>
    <cellStyle name="표준 67 4 3 2" xfId="4686"/>
    <cellStyle name="표준 67 4 3 2 2" xfId="11371"/>
    <cellStyle name="표준 67 4 3 2 2 2" xfId="13687"/>
    <cellStyle name="표준 67 4 3 2 3" xfId="12334"/>
    <cellStyle name="표준 67 4 3 3" xfId="11092"/>
    <cellStyle name="표준 67 4 3 3 2" xfId="13408"/>
    <cellStyle name="표준 67 4 3 4" xfId="12055"/>
    <cellStyle name="표준 67 4 4" xfId="4500"/>
    <cellStyle name="표준 67 4 4 2" xfId="11185"/>
    <cellStyle name="표준 67 4 4 2 2" xfId="13501"/>
    <cellStyle name="표준 67 4 4 3" xfId="12148"/>
    <cellStyle name="표준 67 4 5" xfId="6749"/>
    <cellStyle name="표준 67 4 5 2" xfId="11495"/>
    <cellStyle name="표준 67 4 5 2 2" xfId="13811"/>
    <cellStyle name="표준 67 4 5 3" xfId="12537"/>
    <cellStyle name="표준 67 4 6" xfId="10906"/>
    <cellStyle name="표준 67 4 6 2" xfId="13222"/>
    <cellStyle name="표준 67 4 7" xfId="11869"/>
    <cellStyle name="표준 67 5" xfId="4148"/>
    <cellStyle name="표준 67 5 2" xfId="4260"/>
    <cellStyle name="표준 67 5 2 2" xfId="4539"/>
    <cellStyle name="표준 67 5 2 2 2" xfId="11224"/>
    <cellStyle name="표준 67 5 2 2 2 2" xfId="13540"/>
    <cellStyle name="표준 67 5 2 2 3" xfId="12187"/>
    <cellStyle name="표준 67 5 2 3" xfId="10945"/>
    <cellStyle name="표준 67 5 2 3 2" xfId="13261"/>
    <cellStyle name="표준 67 5 2 4" xfId="11908"/>
    <cellStyle name="표준 67 5 3" xfId="4353"/>
    <cellStyle name="표준 67 5 3 2" xfId="4632"/>
    <cellStyle name="표준 67 5 3 2 2" xfId="11317"/>
    <cellStyle name="표준 67 5 3 2 2 2" xfId="13633"/>
    <cellStyle name="표준 67 5 3 2 3" xfId="12280"/>
    <cellStyle name="표준 67 5 3 3" xfId="11038"/>
    <cellStyle name="표준 67 5 3 3 2" xfId="13354"/>
    <cellStyle name="표준 67 5 3 4" xfId="12001"/>
    <cellStyle name="표준 67 5 4" xfId="4446"/>
    <cellStyle name="표준 67 5 4 2" xfId="11131"/>
    <cellStyle name="표준 67 5 4 2 2" xfId="13447"/>
    <cellStyle name="표준 67 5 4 3" xfId="12094"/>
    <cellStyle name="표준 67 5 5" xfId="6750"/>
    <cellStyle name="표준 67 5 5 2" xfId="11496"/>
    <cellStyle name="표준 67 5 5 2 2" xfId="13812"/>
    <cellStyle name="표준 67 5 5 3" xfId="12538"/>
    <cellStyle name="표준 67 5 6" xfId="10852"/>
    <cellStyle name="표준 67 5 6 2" xfId="13168"/>
    <cellStyle name="표준 67 5 7" xfId="11815"/>
    <cellStyle name="표준 67 6" xfId="4187"/>
    <cellStyle name="표준 67 6 2" xfId="4299"/>
    <cellStyle name="표준 67 6 2 2" xfId="4578"/>
    <cellStyle name="표준 67 6 2 2 2" xfId="11263"/>
    <cellStyle name="표준 67 6 2 2 2 2" xfId="13579"/>
    <cellStyle name="표준 67 6 2 2 3" xfId="12226"/>
    <cellStyle name="표준 67 6 2 3" xfId="10984"/>
    <cellStyle name="표준 67 6 2 3 2" xfId="13300"/>
    <cellStyle name="표준 67 6 2 4" xfId="11947"/>
    <cellStyle name="표준 67 6 3" xfId="4392"/>
    <cellStyle name="표준 67 6 3 2" xfId="4671"/>
    <cellStyle name="표준 67 6 3 2 2" xfId="11356"/>
    <cellStyle name="표준 67 6 3 2 2 2" xfId="13672"/>
    <cellStyle name="표준 67 6 3 2 3" xfId="12319"/>
    <cellStyle name="표준 67 6 3 3" xfId="11077"/>
    <cellStyle name="표준 67 6 3 3 2" xfId="13393"/>
    <cellStyle name="표준 67 6 3 4" xfId="12040"/>
    <cellStyle name="표준 67 6 4" xfId="4485"/>
    <cellStyle name="표준 67 6 4 2" xfId="11170"/>
    <cellStyle name="표준 67 6 4 2 2" xfId="13486"/>
    <cellStyle name="표준 67 6 4 3" xfId="12133"/>
    <cellStyle name="표준 67 6 5" xfId="6751"/>
    <cellStyle name="표준 67 6 5 2" xfId="11497"/>
    <cellStyle name="표준 67 6 5 2 2" xfId="13813"/>
    <cellStyle name="표준 67 6 5 3" xfId="12539"/>
    <cellStyle name="표준 67 6 6" xfId="10891"/>
    <cellStyle name="표준 67 6 6 2" xfId="13207"/>
    <cellStyle name="표준 67 6 7" xfId="11854"/>
    <cellStyle name="표준 67 7" xfId="4171"/>
    <cellStyle name="표준 67 7 2" xfId="4283"/>
    <cellStyle name="표준 67 7 2 2" xfId="4562"/>
    <cellStyle name="표준 67 7 2 2 2" xfId="11247"/>
    <cellStyle name="표준 67 7 2 2 2 2" xfId="13563"/>
    <cellStyle name="표준 67 7 2 2 3" xfId="12210"/>
    <cellStyle name="표준 67 7 2 3" xfId="10968"/>
    <cellStyle name="표준 67 7 2 3 2" xfId="13284"/>
    <cellStyle name="표준 67 7 2 4" xfId="11931"/>
    <cellStyle name="표준 67 7 3" xfId="4376"/>
    <cellStyle name="표준 67 7 3 2" xfId="4655"/>
    <cellStyle name="표준 67 7 3 2 2" xfId="11340"/>
    <cellStyle name="표준 67 7 3 2 2 2" xfId="13656"/>
    <cellStyle name="표준 67 7 3 2 3" xfId="12303"/>
    <cellStyle name="표준 67 7 3 3" xfId="11061"/>
    <cellStyle name="표준 67 7 3 3 2" xfId="13377"/>
    <cellStyle name="표준 67 7 3 4" xfId="12024"/>
    <cellStyle name="표준 67 7 4" xfId="4469"/>
    <cellStyle name="표준 67 7 4 2" xfId="11154"/>
    <cellStyle name="표준 67 7 4 2 2" xfId="13470"/>
    <cellStyle name="표준 67 7 4 3" xfId="12117"/>
    <cellStyle name="표준 67 7 5" xfId="6752"/>
    <cellStyle name="표준 67 7 5 2" xfId="11498"/>
    <cellStyle name="표준 67 7 5 2 2" xfId="13814"/>
    <cellStyle name="표준 67 7 5 3" xfId="12540"/>
    <cellStyle name="표준 67 7 6" xfId="10875"/>
    <cellStyle name="표준 67 7 6 2" xfId="13191"/>
    <cellStyle name="표준 67 7 7" xfId="11838"/>
    <cellStyle name="표준 67 8" xfId="4181"/>
    <cellStyle name="표준 67 8 2" xfId="4293"/>
    <cellStyle name="표준 67 8 2 2" xfId="4572"/>
    <cellStyle name="표준 67 8 2 2 2" xfId="11257"/>
    <cellStyle name="표준 67 8 2 2 2 2" xfId="13573"/>
    <cellStyle name="표준 67 8 2 2 3" xfId="12220"/>
    <cellStyle name="표준 67 8 2 3" xfId="10978"/>
    <cellStyle name="표준 67 8 2 3 2" xfId="13294"/>
    <cellStyle name="표준 67 8 2 4" xfId="11941"/>
    <cellStyle name="표준 67 8 3" xfId="4386"/>
    <cellStyle name="표준 67 8 3 2" xfId="4665"/>
    <cellStyle name="표준 67 8 3 2 2" xfId="11350"/>
    <cellStyle name="표준 67 8 3 2 2 2" xfId="13666"/>
    <cellStyle name="표준 67 8 3 2 3" xfId="12313"/>
    <cellStyle name="표준 67 8 3 3" xfId="11071"/>
    <cellStyle name="표준 67 8 3 3 2" xfId="13387"/>
    <cellStyle name="표준 67 8 3 4" xfId="12034"/>
    <cellStyle name="표준 67 8 4" xfId="4479"/>
    <cellStyle name="표준 67 8 4 2" xfId="11164"/>
    <cellStyle name="표준 67 8 4 2 2" xfId="13480"/>
    <cellStyle name="표준 67 8 4 3" xfId="12127"/>
    <cellStyle name="표준 67 8 5" xfId="6753"/>
    <cellStyle name="표준 67 8 5 2" xfId="11499"/>
    <cellStyle name="표준 67 8 5 2 2" xfId="13815"/>
    <cellStyle name="표준 67 8 5 3" xfId="12541"/>
    <cellStyle name="표준 67 8 6" xfId="10885"/>
    <cellStyle name="표준 67 8 6 2" xfId="13201"/>
    <cellStyle name="표준 67 8 7" xfId="11848"/>
    <cellStyle name="표준 67 9" xfId="4204"/>
    <cellStyle name="표준 67 9 2" xfId="4316"/>
    <cellStyle name="표준 67 9 2 2" xfId="4595"/>
    <cellStyle name="표준 67 9 2 2 2" xfId="11280"/>
    <cellStyle name="표준 67 9 2 2 2 2" xfId="13596"/>
    <cellStyle name="표준 67 9 2 2 3" xfId="12243"/>
    <cellStyle name="표준 67 9 2 3" xfId="11001"/>
    <cellStyle name="표준 67 9 2 3 2" xfId="13317"/>
    <cellStyle name="표준 67 9 2 4" xfId="11964"/>
    <cellStyle name="표준 67 9 3" xfId="4409"/>
    <cellStyle name="표준 67 9 3 2" xfId="4688"/>
    <cellStyle name="표준 67 9 3 2 2" xfId="11373"/>
    <cellStyle name="표준 67 9 3 2 2 2" xfId="13689"/>
    <cellStyle name="표준 67 9 3 2 3" xfId="12336"/>
    <cellStyle name="표준 67 9 3 3" xfId="11094"/>
    <cellStyle name="표준 67 9 3 3 2" xfId="13410"/>
    <cellStyle name="표준 67 9 3 4" xfId="12057"/>
    <cellStyle name="표준 67 9 4" xfId="4502"/>
    <cellStyle name="표준 67 9 4 2" xfId="11187"/>
    <cellStyle name="표준 67 9 4 2 2" xfId="13503"/>
    <cellStyle name="표준 67 9 4 3" xfId="12150"/>
    <cellStyle name="표준 67 9 5" xfId="6754"/>
    <cellStyle name="표준 67 9 5 2" xfId="11500"/>
    <cellStyle name="표준 67 9 5 2 2" xfId="13816"/>
    <cellStyle name="표준 67 9 5 3" xfId="12542"/>
    <cellStyle name="표준 67 9 6" xfId="10908"/>
    <cellStyle name="표준 67 9 6 2" xfId="13224"/>
    <cellStyle name="표준 67 9 7" xfId="11871"/>
    <cellStyle name="표준 68" xfId="394"/>
    <cellStyle name="표준 68 2" xfId="4206"/>
    <cellStyle name="표준 68 2 2" xfId="4504"/>
    <cellStyle name="표준 68 2 2 2" xfId="11189"/>
    <cellStyle name="표준 68 2 2 2 2" xfId="13505"/>
    <cellStyle name="표준 68 2 2 3" xfId="12152"/>
    <cellStyle name="표준 68 2 3" xfId="10910"/>
    <cellStyle name="표준 68 2 3 2" xfId="13226"/>
    <cellStyle name="표준 68 2 4" xfId="11873"/>
    <cellStyle name="표준 68 3" xfId="4318"/>
    <cellStyle name="표준 68 3 2" xfId="4597"/>
    <cellStyle name="표준 68 3 2 2" xfId="11282"/>
    <cellStyle name="표준 68 3 2 2 2" xfId="13598"/>
    <cellStyle name="표준 68 3 2 3" xfId="12245"/>
    <cellStyle name="표준 68 3 3" xfId="11003"/>
    <cellStyle name="표준 68 3 3 2" xfId="13319"/>
    <cellStyle name="표준 68 3 4" xfId="11966"/>
    <cellStyle name="표준 68 4" xfId="4411"/>
    <cellStyle name="표준 68 4 2" xfId="11096"/>
    <cellStyle name="표준 68 4 2 2" xfId="13412"/>
    <cellStyle name="표준 68 4 3" xfId="12059"/>
    <cellStyle name="표준 68 5" xfId="6755"/>
    <cellStyle name="표준 68 5 2" xfId="11501"/>
    <cellStyle name="표준 68 5 2 2" xfId="13817"/>
    <cellStyle name="표준 68 5 3" xfId="12543"/>
    <cellStyle name="표준 68 6" xfId="9221"/>
    <cellStyle name="표준 68 7" xfId="10817"/>
    <cellStyle name="표준 68 7 2" xfId="13133"/>
    <cellStyle name="표준 68 8" xfId="11674"/>
    <cellStyle name="표준 69" xfId="4101"/>
    <cellStyle name="표준 69 2" xfId="4218"/>
    <cellStyle name="표준 69 2 2" xfId="4516"/>
    <cellStyle name="표준 69 2 2 2" xfId="11201"/>
    <cellStyle name="표준 69 2 2 2 2" xfId="13517"/>
    <cellStyle name="표준 69 2 2 3" xfId="12164"/>
    <cellStyle name="표준 69 2 3" xfId="10922"/>
    <cellStyle name="표준 69 2 3 2" xfId="13238"/>
    <cellStyle name="표준 69 2 4" xfId="11885"/>
    <cellStyle name="표준 69 3" xfId="4330"/>
    <cellStyle name="표준 69 3 2" xfId="4609"/>
    <cellStyle name="표준 69 3 2 2" xfId="11294"/>
    <cellStyle name="표준 69 3 2 2 2" xfId="13610"/>
    <cellStyle name="표준 69 3 2 3" xfId="12257"/>
    <cellStyle name="표준 69 3 3" xfId="11015"/>
    <cellStyle name="표준 69 3 3 2" xfId="13331"/>
    <cellStyle name="표준 69 3 4" xfId="11978"/>
    <cellStyle name="표준 69 4" xfId="4423"/>
    <cellStyle name="표준 69 4 2" xfId="11108"/>
    <cellStyle name="표준 69 4 2 2" xfId="13424"/>
    <cellStyle name="표준 69 4 3" xfId="12071"/>
    <cellStyle name="표준 69 5" xfId="6756"/>
    <cellStyle name="표준 69 5 2" xfId="11502"/>
    <cellStyle name="표준 69 5 2 2" xfId="13818"/>
    <cellStyle name="표준 69 5 3" xfId="12544"/>
    <cellStyle name="표준 69 6" xfId="9222"/>
    <cellStyle name="표준 69 7" xfId="10829"/>
    <cellStyle name="표준 69 7 2" xfId="13145"/>
    <cellStyle name="표준 69 8" xfId="11792"/>
    <cellStyle name="표준 7" xfId="378"/>
    <cellStyle name="표준 7 2" xfId="4046"/>
    <cellStyle name="표준 7 2 2" xfId="4047"/>
    <cellStyle name="표준 7 2 2 2" xfId="4048"/>
    <cellStyle name="표준 7 2 2 2 2" xfId="7206"/>
    <cellStyle name="표준 7 2 2 3" xfId="4049"/>
    <cellStyle name="표준 7 2 3" xfId="4050"/>
    <cellStyle name="표준 7 2 4" xfId="6763"/>
    <cellStyle name="표준 7 3" xfId="4051"/>
    <cellStyle name="표준 7 3 2" xfId="9224"/>
    <cellStyle name="표준 7 3 2 2" xfId="10812"/>
    <cellStyle name="표준 7 3 3" xfId="9225"/>
    <cellStyle name="표준 7 3 4" xfId="9226"/>
    <cellStyle name="표준 7 3 5" xfId="9223"/>
    <cellStyle name="표준 7 4" xfId="4052"/>
    <cellStyle name="표준 7 4 2" xfId="4053"/>
    <cellStyle name="표준 7 4 3" xfId="4054"/>
    <cellStyle name="표준 7 4 4" xfId="9227"/>
    <cellStyle name="표준 7 5" xfId="4055"/>
    <cellStyle name="표준 7 5 2" xfId="4056"/>
    <cellStyle name="표준 7 5 2 2" xfId="10116"/>
    <cellStyle name="표준 7 5 3" xfId="7207"/>
    <cellStyle name="표준 7 5 3 2" xfId="10117"/>
    <cellStyle name="표준 7 6" xfId="8846"/>
    <cellStyle name="표준 7 6 2" xfId="9228"/>
    <cellStyle name="표준 7 7" xfId="6402"/>
    <cellStyle name="표준 7_009_유통금융보험및기타서비스" xfId="4057"/>
    <cellStyle name="표준 70" xfId="4124"/>
    <cellStyle name="표준 70 2" xfId="4240"/>
    <cellStyle name="표준 70 2 2" xfId="4519"/>
    <cellStyle name="표준 70 2 2 2" xfId="11204"/>
    <cellStyle name="표준 70 2 2 2 2" xfId="13520"/>
    <cellStyle name="표준 70 2 2 3" xfId="12167"/>
    <cellStyle name="표준 70 2 3" xfId="10925"/>
    <cellStyle name="표준 70 2 3 2" xfId="13241"/>
    <cellStyle name="표준 70 2 4" xfId="11888"/>
    <cellStyle name="표준 70 3" xfId="4333"/>
    <cellStyle name="표준 70 3 2" xfId="4612"/>
    <cellStyle name="표준 70 3 2 2" xfId="11297"/>
    <cellStyle name="표준 70 3 2 2 2" xfId="13613"/>
    <cellStyle name="표준 70 3 2 3" xfId="12260"/>
    <cellStyle name="표준 70 3 3" xfId="11018"/>
    <cellStyle name="표준 70 3 3 2" xfId="13334"/>
    <cellStyle name="표준 70 3 4" xfId="11981"/>
    <cellStyle name="표준 70 4" xfId="4426"/>
    <cellStyle name="표준 70 4 2" xfId="11111"/>
    <cellStyle name="표준 70 4 2 2" xfId="13427"/>
    <cellStyle name="표준 70 4 3" xfId="12074"/>
    <cellStyle name="표준 70 5" xfId="6771"/>
    <cellStyle name="표준 70 5 2" xfId="11503"/>
    <cellStyle name="표준 70 5 2 2" xfId="13819"/>
    <cellStyle name="표준 70 5 3" xfId="12545"/>
    <cellStyle name="표준 70 6" xfId="9229"/>
    <cellStyle name="표준 70 7" xfId="10832"/>
    <cellStyle name="표준 70 7 2" xfId="13148"/>
    <cellStyle name="표준 70 8" xfId="11795"/>
    <cellStyle name="표준 71" xfId="4058"/>
    <cellStyle name="표준 71 2" xfId="9230"/>
    <cellStyle name="표준 71 2 2" xfId="10118"/>
    <cellStyle name="표준 72" xfId="4059"/>
    <cellStyle name="표준 72 2" xfId="9231"/>
    <cellStyle name="표준 72 2 2" xfId="10119"/>
    <cellStyle name="표준 73" xfId="3568"/>
    <cellStyle name="표준 73 2" xfId="4209"/>
    <cellStyle name="표준 73 2 2" xfId="4507"/>
    <cellStyle name="표준 73 2 2 2" xfId="11192"/>
    <cellStyle name="표준 73 2 2 2 2" xfId="13508"/>
    <cellStyle name="표준 73 2 2 3" xfId="12155"/>
    <cellStyle name="표준 73 2 3" xfId="10913"/>
    <cellStyle name="표준 73 2 3 2" xfId="13229"/>
    <cellStyle name="표준 73 2 4" xfId="11876"/>
    <cellStyle name="표준 73 3" xfId="4321"/>
    <cellStyle name="표준 73 3 2" xfId="4600"/>
    <cellStyle name="표준 73 3 2 2" xfId="11285"/>
    <cellStyle name="표준 73 3 2 2 2" xfId="13601"/>
    <cellStyle name="표준 73 3 2 3" xfId="12248"/>
    <cellStyle name="표준 73 3 3" xfId="11006"/>
    <cellStyle name="표준 73 3 3 2" xfId="13322"/>
    <cellStyle name="표준 73 3 4" xfId="11969"/>
    <cellStyle name="표준 73 4" xfId="4414"/>
    <cellStyle name="표준 73 4 2" xfId="11099"/>
    <cellStyle name="표준 73 4 2 2" xfId="13415"/>
    <cellStyle name="표준 73 4 3" xfId="12062"/>
    <cellStyle name="표준 73 5" xfId="6774"/>
    <cellStyle name="표준 73 5 2" xfId="11504"/>
    <cellStyle name="표준 73 5 2 2" xfId="13820"/>
    <cellStyle name="표준 73 5 3" xfId="12546"/>
    <cellStyle name="표준 73 6" xfId="9232"/>
    <cellStyle name="표준 73 7" xfId="10820"/>
    <cellStyle name="표준 73 7 2" xfId="13136"/>
    <cellStyle name="표준 73 8" xfId="11776"/>
    <cellStyle name="표준 74" xfId="4125"/>
    <cellStyle name="표준 74 2" xfId="4241"/>
    <cellStyle name="표준 74 2 2" xfId="4520"/>
    <cellStyle name="표준 74 2 2 2" xfId="11205"/>
    <cellStyle name="표준 74 2 2 2 2" xfId="13521"/>
    <cellStyle name="표준 74 2 2 3" xfId="12168"/>
    <cellStyle name="표준 74 2 3" xfId="10926"/>
    <cellStyle name="표준 74 2 3 2" xfId="13242"/>
    <cellStyle name="표준 74 2 4" xfId="11889"/>
    <cellStyle name="표준 74 3" xfId="4334"/>
    <cellStyle name="표준 74 3 2" xfId="4613"/>
    <cellStyle name="표준 74 3 2 2" xfId="11298"/>
    <cellStyle name="표준 74 3 2 2 2" xfId="13614"/>
    <cellStyle name="표준 74 3 2 3" xfId="12261"/>
    <cellStyle name="표준 74 3 3" xfId="11019"/>
    <cellStyle name="표준 74 3 3 2" xfId="13335"/>
    <cellStyle name="표준 74 3 4" xfId="11982"/>
    <cellStyle name="표준 74 4" xfId="4427"/>
    <cellStyle name="표준 74 4 2" xfId="11112"/>
    <cellStyle name="표준 74 4 2 2" xfId="13428"/>
    <cellStyle name="표준 74 4 3" xfId="12075"/>
    <cellStyle name="표준 74 5" xfId="6775"/>
    <cellStyle name="표준 74 5 2" xfId="11505"/>
    <cellStyle name="표준 74 5 2 2" xfId="13821"/>
    <cellStyle name="표준 74 5 3" xfId="12547"/>
    <cellStyle name="표준 74 6" xfId="9233"/>
    <cellStyle name="표준 74 7" xfId="10833"/>
    <cellStyle name="표준 74 7 2" xfId="13149"/>
    <cellStyle name="표준 74 8" xfId="11796"/>
    <cellStyle name="표준 75" xfId="4128"/>
    <cellStyle name="표준 75 2" xfId="4244"/>
    <cellStyle name="표준 75 2 2" xfId="4523"/>
    <cellStyle name="표준 75 2 2 2" xfId="11208"/>
    <cellStyle name="표준 75 2 2 2 2" xfId="13524"/>
    <cellStyle name="표준 75 2 2 3" xfId="12171"/>
    <cellStyle name="표준 75 2 3" xfId="10929"/>
    <cellStyle name="표준 75 2 3 2" xfId="13245"/>
    <cellStyle name="표준 75 2 4" xfId="11892"/>
    <cellStyle name="표준 75 3" xfId="4337"/>
    <cellStyle name="표준 75 3 2" xfId="4616"/>
    <cellStyle name="표준 75 3 2 2" xfId="11301"/>
    <cellStyle name="표준 75 3 2 2 2" xfId="13617"/>
    <cellStyle name="표준 75 3 2 3" xfId="12264"/>
    <cellStyle name="표준 75 3 3" xfId="11022"/>
    <cellStyle name="표준 75 3 3 2" xfId="13338"/>
    <cellStyle name="표준 75 3 4" xfId="11985"/>
    <cellStyle name="표준 75 4" xfId="4430"/>
    <cellStyle name="표준 75 4 2" xfId="11115"/>
    <cellStyle name="표준 75 4 2 2" xfId="13431"/>
    <cellStyle name="표준 75 4 3" xfId="12078"/>
    <cellStyle name="표준 75 5" xfId="6776"/>
    <cellStyle name="표준 75 5 2" xfId="11506"/>
    <cellStyle name="표준 75 5 2 2" xfId="13822"/>
    <cellStyle name="표준 75 5 3" xfId="12548"/>
    <cellStyle name="표준 75 6" xfId="9234"/>
    <cellStyle name="표준 75 7" xfId="10836"/>
    <cellStyle name="표준 75 7 2" xfId="13152"/>
    <cellStyle name="표준 75 8" xfId="11799"/>
    <cellStyle name="표준 76" xfId="4126"/>
    <cellStyle name="표준 76 2" xfId="4242"/>
    <cellStyle name="표준 76 2 2" xfId="4521"/>
    <cellStyle name="표준 76 2 2 2" xfId="11206"/>
    <cellStyle name="표준 76 2 2 2 2" xfId="13522"/>
    <cellStyle name="표준 76 2 2 3" xfId="12169"/>
    <cellStyle name="표준 76 2 3" xfId="10927"/>
    <cellStyle name="표준 76 2 3 2" xfId="13243"/>
    <cellStyle name="표준 76 2 4" xfId="11890"/>
    <cellStyle name="표준 76 3" xfId="4335"/>
    <cellStyle name="표준 76 3 2" xfId="4614"/>
    <cellStyle name="표준 76 3 2 2" xfId="11299"/>
    <cellStyle name="표준 76 3 2 2 2" xfId="13615"/>
    <cellStyle name="표준 76 3 2 3" xfId="12262"/>
    <cellStyle name="표준 76 3 3" xfId="11020"/>
    <cellStyle name="표준 76 3 3 2" xfId="13336"/>
    <cellStyle name="표준 76 3 4" xfId="11983"/>
    <cellStyle name="표준 76 4" xfId="4428"/>
    <cellStyle name="표준 76 4 2" xfId="11113"/>
    <cellStyle name="표준 76 4 2 2" xfId="13429"/>
    <cellStyle name="표준 76 4 3" xfId="12076"/>
    <cellStyle name="표준 76 5" xfId="6860"/>
    <cellStyle name="표준 76 5 2" xfId="11514"/>
    <cellStyle name="표준 76 5 2 2" xfId="13830"/>
    <cellStyle name="표준 76 5 3" xfId="12556"/>
    <cellStyle name="표준 76 6" xfId="9235"/>
    <cellStyle name="표준 76 7" xfId="10834"/>
    <cellStyle name="표준 76 7 2" xfId="13150"/>
    <cellStyle name="표준 76 8" xfId="11797"/>
    <cellStyle name="표준 77" xfId="4122"/>
    <cellStyle name="표준 77 2" xfId="4238"/>
    <cellStyle name="표준 77 2 2" xfId="4517"/>
    <cellStyle name="표준 77 2 2 2" xfId="11202"/>
    <cellStyle name="표준 77 2 2 2 2" xfId="13518"/>
    <cellStyle name="표준 77 2 2 3" xfId="12165"/>
    <cellStyle name="표준 77 2 3" xfId="10923"/>
    <cellStyle name="표준 77 2 3 2" xfId="13239"/>
    <cellStyle name="표준 77 2 4" xfId="11886"/>
    <cellStyle name="표준 77 3" xfId="4331"/>
    <cellStyle name="표준 77 3 2" xfId="4610"/>
    <cellStyle name="표준 77 3 2 2" xfId="11295"/>
    <cellStyle name="표준 77 3 2 2 2" xfId="13611"/>
    <cellStyle name="표준 77 3 2 3" xfId="12258"/>
    <cellStyle name="표준 77 3 3" xfId="11016"/>
    <cellStyle name="표준 77 3 3 2" xfId="13332"/>
    <cellStyle name="표준 77 3 4" xfId="11979"/>
    <cellStyle name="표준 77 4" xfId="4424"/>
    <cellStyle name="표준 77 4 2" xfId="11109"/>
    <cellStyle name="표준 77 4 2 2" xfId="13425"/>
    <cellStyle name="표준 77 4 3" xfId="12072"/>
    <cellStyle name="표준 77 5" xfId="6861"/>
    <cellStyle name="표준 77 5 2" xfId="11515"/>
    <cellStyle name="표준 77 5 2 2" xfId="13831"/>
    <cellStyle name="표준 77 5 3" xfId="12557"/>
    <cellStyle name="표준 77 6" xfId="9236"/>
    <cellStyle name="표준 77 7" xfId="10830"/>
    <cellStyle name="표준 77 7 2" xfId="13146"/>
    <cellStyle name="표준 77 8" xfId="11793"/>
    <cellStyle name="표준 78" xfId="4123"/>
    <cellStyle name="표준 78 2" xfId="4239"/>
    <cellStyle name="표준 78 2 2" xfId="4518"/>
    <cellStyle name="표준 78 2 2 2" xfId="11203"/>
    <cellStyle name="표준 78 2 2 2 2" xfId="13519"/>
    <cellStyle name="표준 78 2 2 3" xfId="12166"/>
    <cellStyle name="표준 78 2 3" xfId="10924"/>
    <cellStyle name="표준 78 2 3 2" xfId="13240"/>
    <cellStyle name="표준 78 2 4" xfId="11887"/>
    <cellStyle name="표준 78 3" xfId="4332"/>
    <cellStyle name="표준 78 3 2" xfId="4611"/>
    <cellStyle name="표준 78 3 2 2" xfId="11296"/>
    <cellStyle name="표준 78 3 2 2 2" xfId="13612"/>
    <cellStyle name="표준 78 3 2 3" xfId="12259"/>
    <cellStyle name="표준 78 3 3" xfId="11017"/>
    <cellStyle name="표준 78 3 3 2" xfId="13333"/>
    <cellStyle name="표준 78 3 4" xfId="11980"/>
    <cellStyle name="표준 78 4" xfId="4425"/>
    <cellStyle name="표준 78 4 2" xfId="11110"/>
    <cellStyle name="표준 78 4 2 2" xfId="13426"/>
    <cellStyle name="표준 78 4 3" xfId="12073"/>
    <cellStyle name="표준 78 5" xfId="6862"/>
    <cellStyle name="표준 78 5 2" xfId="11516"/>
    <cellStyle name="표준 78 5 2 2" xfId="13832"/>
    <cellStyle name="표준 78 5 3" xfId="12558"/>
    <cellStyle name="표준 78 6" xfId="9237"/>
    <cellStyle name="표준 78 7" xfId="10831"/>
    <cellStyle name="표준 78 7 2" xfId="13147"/>
    <cellStyle name="표준 78 8" xfId="11794"/>
    <cellStyle name="표준 79" xfId="4060"/>
    <cellStyle name="표준 79 2" xfId="4061"/>
    <cellStyle name="표준 79 3" xfId="4062"/>
    <cellStyle name="표준 79 4" xfId="9238"/>
    <cellStyle name="표준 8" xfId="379"/>
    <cellStyle name="표준 8 2" xfId="4063"/>
    <cellStyle name="표준 8 2 2" xfId="4064"/>
    <cellStyle name="표준 8 2 2 2" xfId="4065"/>
    <cellStyle name="표준 8 2 2 2 2" xfId="7208"/>
    <cellStyle name="표준 8 2 2 3" xfId="4066"/>
    <cellStyle name="표준 8 2 2 4" xfId="6785"/>
    <cellStyle name="표준 8 2 2 4 2" xfId="10120"/>
    <cellStyle name="표준 8 2 2 5" xfId="6782"/>
    <cellStyle name="표준 8 2 3" xfId="4067"/>
    <cellStyle name="표준 8 2 3 2" xfId="7209"/>
    <cellStyle name="표준 8 2 4" xfId="6787"/>
    <cellStyle name="표준 8 2 4 2" xfId="9240"/>
    <cellStyle name="표준 8 2 5" xfId="9241"/>
    <cellStyle name="표준 8 2 6" xfId="9239"/>
    <cellStyle name="표준 8 3" xfId="4068"/>
    <cellStyle name="표준 8 3 2" xfId="6789"/>
    <cellStyle name="표준 8 3 2 2" xfId="9243"/>
    <cellStyle name="표준 8 3 2 3" xfId="10121"/>
    <cellStyle name="표준 8 3 3" xfId="6788"/>
    <cellStyle name="표준 8 3 3 2" xfId="9244"/>
    <cellStyle name="표준 8 3 4" xfId="9245"/>
    <cellStyle name="표준 8 3 5" xfId="9242"/>
    <cellStyle name="표준 8 4" xfId="4069"/>
    <cellStyle name="표준 8 4 2" xfId="4070"/>
    <cellStyle name="표준 8 4 3" xfId="4071"/>
    <cellStyle name="표준 8 4 4" xfId="9246"/>
    <cellStyle name="표준 8 5" xfId="4072"/>
    <cellStyle name="표준 8 5 2" xfId="4073"/>
    <cellStyle name="표준 8 6" xfId="9247"/>
    <cellStyle name="표준 8_017_공공행정및사법" xfId="4074"/>
    <cellStyle name="표준 80" xfId="4075"/>
    <cellStyle name="표준 80 2" xfId="4076"/>
    <cellStyle name="표준 80 3" xfId="4077"/>
    <cellStyle name="표준 80 4" xfId="9248"/>
    <cellStyle name="표준 81" xfId="4130"/>
    <cellStyle name="표준 81 2" xfId="4246"/>
    <cellStyle name="표준 81 2 2" xfId="4525"/>
    <cellStyle name="표준 81 2 2 2" xfId="11210"/>
    <cellStyle name="표준 81 2 2 2 2" xfId="13526"/>
    <cellStyle name="표준 81 2 2 3" xfId="12173"/>
    <cellStyle name="표준 81 2 3" xfId="10931"/>
    <cellStyle name="표준 81 2 3 2" xfId="13247"/>
    <cellStyle name="표준 81 2 4" xfId="11894"/>
    <cellStyle name="표준 81 3" xfId="4339"/>
    <cellStyle name="표준 81 3 2" xfId="4618"/>
    <cellStyle name="표준 81 3 2 2" xfId="11303"/>
    <cellStyle name="표준 81 3 2 2 2" xfId="13619"/>
    <cellStyle name="표준 81 3 2 3" xfId="12266"/>
    <cellStyle name="표준 81 3 3" xfId="11024"/>
    <cellStyle name="표준 81 3 3 2" xfId="13340"/>
    <cellStyle name="표준 81 3 4" xfId="11987"/>
    <cellStyle name="표준 81 4" xfId="4432"/>
    <cellStyle name="표준 81 4 2" xfId="11117"/>
    <cellStyle name="표준 81 4 2 2" xfId="13433"/>
    <cellStyle name="표준 81 4 3" xfId="12080"/>
    <cellStyle name="표준 81 5" xfId="6863"/>
    <cellStyle name="표준 81 5 2" xfId="11517"/>
    <cellStyle name="표준 81 5 2 2" xfId="13833"/>
    <cellStyle name="표준 81 5 3" xfId="12559"/>
    <cellStyle name="표준 81 6" xfId="9249"/>
    <cellStyle name="표준 81 7" xfId="10838"/>
    <cellStyle name="표준 81 7 2" xfId="13154"/>
    <cellStyle name="표준 81 8" xfId="11801"/>
    <cellStyle name="표준 82" xfId="4137"/>
    <cellStyle name="표준 82 2" xfId="4253"/>
    <cellStyle name="표준 82 2 2" xfId="4532"/>
    <cellStyle name="표준 82 2 2 2" xfId="11217"/>
    <cellStyle name="표준 82 2 2 2 2" xfId="13533"/>
    <cellStyle name="표준 82 2 2 3" xfId="12180"/>
    <cellStyle name="표준 82 2 3" xfId="10938"/>
    <cellStyle name="표준 82 2 3 2" xfId="13254"/>
    <cellStyle name="표준 82 2 4" xfId="11901"/>
    <cellStyle name="표준 82 3" xfId="4346"/>
    <cellStyle name="표준 82 3 2" xfId="4625"/>
    <cellStyle name="표준 82 3 2 2" xfId="11310"/>
    <cellStyle name="표준 82 3 2 2 2" xfId="13626"/>
    <cellStyle name="표준 82 3 2 3" xfId="12273"/>
    <cellStyle name="표준 82 3 3" xfId="11031"/>
    <cellStyle name="표준 82 3 3 2" xfId="13347"/>
    <cellStyle name="표준 82 3 4" xfId="11994"/>
    <cellStyle name="표준 82 4" xfId="4439"/>
    <cellStyle name="표준 82 4 2" xfId="11124"/>
    <cellStyle name="표준 82 4 2 2" xfId="13440"/>
    <cellStyle name="표준 82 4 3" xfId="12087"/>
    <cellStyle name="표준 82 5" xfId="6864"/>
    <cellStyle name="표준 82 5 2" xfId="11518"/>
    <cellStyle name="표준 82 5 2 2" xfId="13834"/>
    <cellStyle name="표준 82 5 3" xfId="12560"/>
    <cellStyle name="표준 82 6" xfId="9250"/>
    <cellStyle name="표준 82 7" xfId="10845"/>
    <cellStyle name="표준 82 7 2" xfId="13161"/>
    <cellStyle name="표준 82 8" xfId="11808"/>
    <cellStyle name="표준 83" xfId="4133"/>
    <cellStyle name="표준 83 2" xfId="4249"/>
    <cellStyle name="표준 83 2 2" xfId="4528"/>
    <cellStyle name="표준 83 2 2 2" xfId="11213"/>
    <cellStyle name="표준 83 2 2 2 2" xfId="13529"/>
    <cellStyle name="표준 83 2 2 3" xfId="12176"/>
    <cellStyle name="표준 83 2 3" xfId="10934"/>
    <cellStyle name="표준 83 2 3 2" xfId="13250"/>
    <cellStyle name="표준 83 2 4" xfId="11897"/>
    <cellStyle name="표준 83 3" xfId="4342"/>
    <cellStyle name="표준 83 3 2" xfId="4621"/>
    <cellStyle name="표준 83 3 2 2" xfId="11306"/>
    <cellStyle name="표준 83 3 2 2 2" xfId="13622"/>
    <cellStyle name="표준 83 3 2 3" xfId="12269"/>
    <cellStyle name="표준 83 3 3" xfId="11027"/>
    <cellStyle name="표준 83 3 3 2" xfId="13343"/>
    <cellStyle name="표준 83 3 4" xfId="11990"/>
    <cellStyle name="표준 83 4" xfId="4435"/>
    <cellStyle name="표준 83 4 2" xfId="11120"/>
    <cellStyle name="표준 83 4 2 2" xfId="13436"/>
    <cellStyle name="표준 83 4 3" xfId="12083"/>
    <cellStyle name="표준 83 5" xfId="6865"/>
    <cellStyle name="표준 83 5 2" xfId="11519"/>
    <cellStyle name="표준 83 5 2 2" xfId="13835"/>
    <cellStyle name="표준 83 5 3" xfId="12561"/>
    <cellStyle name="표준 83 6" xfId="9251"/>
    <cellStyle name="표준 83 7" xfId="10841"/>
    <cellStyle name="표준 83 7 2" xfId="13157"/>
    <cellStyle name="표준 83 8" xfId="11804"/>
    <cellStyle name="표준 84" xfId="4135"/>
    <cellStyle name="표준 84 2" xfId="4251"/>
    <cellStyle name="표준 84 2 2" xfId="4530"/>
    <cellStyle name="표준 84 2 2 2" xfId="11215"/>
    <cellStyle name="표준 84 2 2 2 2" xfId="13531"/>
    <cellStyle name="표준 84 2 2 3" xfId="12178"/>
    <cellStyle name="표준 84 2 3" xfId="10936"/>
    <cellStyle name="표준 84 2 3 2" xfId="13252"/>
    <cellStyle name="표준 84 2 4" xfId="11899"/>
    <cellStyle name="표준 84 3" xfId="4344"/>
    <cellStyle name="표준 84 3 2" xfId="4623"/>
    <cellStyle name="표준 84 3 2 2" xfId="11308"/>
    <cellStyle name="표준 84 3 2 2 2" xfId="13624"/>
    <cellStyle name="표준 84 3 2 3" xfId="12271"/>
    <cellStyle name="표준 84 3 3" xfId="11029"/>
    <cellStyle name="표준 84 3 3 2" xfId="13345"/>
    <cellStyle name="표준 84 3 4" xfId="11992"/>
    <cellStyle name="표준 84 4" xfId="4437"/>
    <cellStyle name="표준 84 4 2" xfId="11122"/>
    <cellStyle name="표준 84 4 2 2" xfId="13438"/>
    <cellStyle name="표준 84 4 3" xfId="12085"/>
    <cellStyle name="표준 84 5" xfId="6866"/>
    <cellStyle name="표준 84 5 2" xfId="11520"/>
    <cellStyle name="표준 84 5 2 2" xfId="13836"/>
    <cellStyle name="표준 84 5 3" xfId="12562"/>
    <cellStyle name="표준 84 6" xfId="9252"/>
    <cellStyle name="표준 84 7" xfId="10843"/>
    <cellStyle name="표준 84 7 2" xfId="13159"/>
    <cellStyle name="표준 84 8" xfId="11806"/>
    <cellStyle name="표준 85" xfId="8727"/>
    <cellStyle name="표준 86" xfId="8728"/>
    <cellStyle name="표준 87" xfId="4078"/>
    <cellStyle name="표준 87 2" xfId="9253"/>
    <cellStyle name="표준 88" xfId="4079"/>
    <cellStyle name="표준 88 2" xfId="9254"/>
    <cellStyle name="표준 89" xfId="4080"/>
    <cellStyle name="표준 89 2" xfId="9255"/>
    <cellStyle name="표준 9" xfId="380"/>
    <cellStyle name="표준 9 2" xfId="4082"/>
    <cellStyle name="표준 9 2 2" xfId="7210"/>
    <cellStyle name="표준 9 2 2 2" xfId="9257"/>
    <cellStyle name="표준 9 2 2 2 2" xfId="10813"/>
    <cellStyle name="표준 9 2 2 3" xfId="10122"/>
    <cellStyle name="표준 9 2 3" xfId="9256"/>
    <cellStyle name="표준 9 2 4" xfId="5076"/>
    <cellStyle name="표준 9 3" xfId="4083"/>
    <cellStyle name="표준 9 3 2" xfId="9258"/>
    <cellStyle name="표준 9 4" xfId="4084"/>
    <cellStyle name="표준 9 5" xfId="4081"/>
    <cellStyle name="표준 9_009_유통금융보험및기타서비스" xfId="4085"/>
    <cellStyle name="표준 90" xfId="4086"/>
    <cellStyle name="표준 90 2" xfId="9259"/>
    <cellStyle name="표준 91" xfId="4087"/>
    <cellStyle name="표준 91 2" xfId="9260"/>
    <cellStyle name="표준 92" xfId="4088"/>
    <cellStyle name="표준 92 2" xfId="9261"/>
    <cellStyle name="표준 93" xfId="8729"/>
    <cellStyle name="표준 94" xfId="4089"/>
    <cellStyle name="표준 94 2" xfId="9262"/>
    <cellStyle name="표준 95" xfId="4090"/>
    <cellStyle name="표준 95 2" xfId="9263"/>
    <cellStyle name="표준 96" xfId="4091"/>
    <cellStyle name="표준 96 2" xfId="9264"/>
    <cellStyle name="표준 97" xfId="4092"/>
    <cellStyle name="표준 97 2" xfId="9265"/>
    <cellStyle name="표준 98" xfId="4093"/>
    <cellStyle name="표준 98 2" xfId="9266"/>
    <cellStyle name="표준 99" xfId="4094"/>
    <cellStyle name="표준 99 2" xfId="9267"/>
    <cellStyle name="표준_14 교육문화" xfId="381"/>
    <cellStyle name="표준_14. 교육문화" xfId="382"/>
    <cellStyle name="표준_14.교육및문화" xfId="11665"/>
    <cellStyle name="표준_14교육및문화" xfId="383"/>
    <cellStyle name="표준_19.예술단" xfId="384"/>
    <cellStyle name="표준_19.예술단_1" xfId="385"/>
    <cellStyle name="표준_Sheet1" xfId="386"/>
    <cellStyle name="하이퍼링크 2" xfId="387"/>
    <cellStyle name="하이퍼링크 2 2" xfId="4095"/>
    <cellStyle name="하이퍼링크 2 3" xfId="4096"/>
    <cellStyle name="하이퍼링크 3" xfId="4097"/>
    <cellStyle name="하이퍼링크 4" xfId="9268"/>
    <cellStyle name="하이퍼링크 5" xfId="9269"/>
    <cellStyle name="합산" xfId="388"/>
    <cellStyle name="합산 2" xfId="4098"/>
    <cellStyle name="합산 2 2" xfId="9270"/>
    <cellStyle name="화폐기호" xfId="389"/>
    <cellStyle name="화폐기호 2" xfId="390"/>
    <cellStyle name="화폐기호 2 2" xfId="4100"/>
    <cellStyle name="화폐기호 2 3" xfId="9272"/>
    <cellStyle name="화폐기호 2 4" xfId="9273"/>
    <cellStyle name="화폐기호 2 5" xfId="9271"/>
    <cellStyle name="화폐기호 3" xfId="10814"/>
    <cellStyle name="화폐기호0" xfId="391"/>
    <cellStyle name="화폐기호0 2" xfId="392"/>
    <cellStyle name="화폐기호0 2 2" xfId="4102"/>
    <cellStyle name="화폐기호0 2 3" xfId="9275"/>
    <cellStyle name="화폐기호0 2 4" xfId="9276"/>
    <cellStyle name="화폐기호0 2 5" xfId="9274"/>
    <cellStyle name="화폐기호0 3" xfId="108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3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1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133350</xdr:rowOff>
    </xdr:from>
    <xdr:to>
      <xdr:col>8</xdr:col>
      <xdr:colOff>428625</xdr:colOff>
      <xdr:row>11</xdr:row>
      <xdr:rowOff>114300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0" y="581025"/>
          <a:ext cx="5915025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14.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교육 및 문화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Education and Culture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ztv23\&#50896;&#44256;\06-1.%20&#45453;&#47548;&#49688;&#49328;(1~29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92A46B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(&#48537;&#51076;3)&#53685;&#44228;&#50672;&#48372;&#51089;&#49457;&#49436;&#49885;.zip&#50640;%20&#45824;&#54620;%20&#51076;&#49884;%20&#46356;&#47113;&#53552;&#47532;%201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7D67C9\&#50896;&#44256;\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39"/>
  <sheetViews>
    <sheetView view="pageBreakPreview" zoomScaleNormal="75" zoomScaleSheetLayoutView="100" workbookViewId="0">
      <pane ySplit="20" topLeftCell="A21" activePane="bottomLeft" state="frozen"/>
      <selection activeCell="P26" sqref="P26"/>
      <selection pane="bottomLeft" activeCell="I2" sqref="I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687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P38"/>
  <sheetViews>
    <sheetView view="pageBreakPreview" zoomScaleNormal="100" zoomScaleSheetLayoutView="100" workbookViewId="0">
      <selection activeCell="P23" sqref="P23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676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A6" s="5"/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A7" s="5"/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/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/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/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/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/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/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/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A15" s="5"/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A16" s="5"/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/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/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/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131</v>
      </c>
      <c r="B20" s="5"/>
      <c r="C20" s="6"/>
      <c r="D20" s="6"/>
      <c r="F20" s="5" t="s">
        <v>466</v>
      </c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132</v>
      </c>
      <c r="B21" s="5"/>
      <c r="C21" s="6"/>
      <c r="D21" s="6"/>
      <c r="F21" s="5" t="s">
        <v>467</v>
      </c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133</v>
      </c>
      <c r="B22" s="5"/>
      <c r="C22" s="6"/>
      <c r="D22" s="6"/>
      <c r="F22" s="5" t="s">
        <v>468</v>
      </c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134</v>
      </c>
      <c r="B23" s="5"/>
      <c r="C23" s="6"/>
      <c r="D23" s="6"/>
      <c r="F23" s="5" t="s">
        <v>469</v>
      </c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465</v>
      </c>
      <c r="B24" s="5"/>
      <c r="C24" s="6"/>
      <c r="D24" s="6"/>
      <c r="F24" s="5" t="s">
        <v>470</v>
      </c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1061</v>
      </c>
      <c r="B25" s="5"/>
      <c r="C25" s="6"/>
      <c r="D25" s="6"/>
      <c r="F25" s="5" t="s">
        <v>471</v>
      </c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640</v>
      </c>
      <c r="B26" s="5"/>
      <c r="C26" s="6"/>
      <c r="D26" s="6"/>
      <c r="F26" s="5" t="s">
        <v>472</v>
      </c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452</v>
      </c>
      <c r="B27" s="5"/>
      <c r="C27" s="6"/>
      <c r="D27" s="6"/>
      <c r="F27" s="5" t="s">
        <v>473</v>
      </c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 t="s">
        <v>453</v>
      </c>
      <c r="B28" s="5"/>
      <c r="C28" s="6"/>
      <c r="D28" s="6"/>
      <c r="F28" s="5" t="s">
        <v>474</v>
      </c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 t="s">
        <v>455</v>
      </c>
      <c r="B29" s="5"/>
      <c r="C29" s="6"/>
      <c r="D29" s="6"/>
      <c r="F29" s="5" t="s">
        <v>475</v>
      </c>
      <c r="G29" s="6"/>
      <c r="H29" s="7"/>
      <c r="I29" s="7"/>
      <c r="J29" s="1"/>
      <c r="K29" s="1"/>
      <c r="L29" s="1"/>
      <c r="M29" s="1"/>
      <c r="N29" s="1"/>
      <c r="O29" s="1"/>
      <c r="P29" s="1"/>
    </row>
    <row r="30" spans="1:16" s="2" customFormat="1">
      <c r="A30" s="5" t="s">
        <v>456</v>
      </c>
      <c r="B30" s="5"/>
      <c r="C30" s="6"/>
      <c r="D30" s="6"/>
      <c r="F30" s="5" t="s">
        <v>476</v>
      </c>
      <c r="G30" s="6"/>
      <c r="H30" s="7"/>
      <c r="I30" s="7"/>
      <c r="J30" s="1"/>
      <c r="K30" s="1"/>
      <c r="L30" s="1"/>
      <c r="M30" s="1"/>
      <c r="N30" s="1"/>
      <c r="O30" s="1"/>
      <c r="P30" s="1"/>
    </row>
    <row r="31" spans="1:16" s="2" customFormat="1">
      <c r="A31" s="5" t="s">
        <v>458</v>
      </c>
      <c r="B31" s="5"/>
      <c r="C31" s="6"/>
      <c r="D31" s="8"/>
      <c r="F31" s="5" t="s">
        <v>477</v>
      </c>
      <c r="G31" s="6"/>
      <c r="H31" s="7"/>
      <c r="I31" s="7"/>
      <c r="J31" s="1"/>
      <c r="K31" s="1"/>
      <c r="L31" s="1"/>
      <c r="M31" s="1"/>
      <c r="N31" s="1"/>
      <c r="O31" s="1"/>
      <c r="P31" s="1"/>
    </row>
    <row r="32" spans="1:16" s="2" customFormat="1">
      <c r="A32" s="5" t="s">
        <v>459</v>
      </c>
      <c r="B32" s="1"/>
      <c r="C32" s="6"/>
      <c r="D32" s="1"/>
      <c r="E32" s="1"/>
      <c r="G32" s="1"/>
      <c r="J32" s="1"/>
      <c r="K32" s="1"/>
      <c r="L32" s="1"/>
      <c r="M32" s="1"/>
      <c r="N32" s="1"/>
      <c r="O32" s="1"/>
      <c r="P32" s="1"/>
    </row>
    <row r="33" spans="1:16" s="2" customFormat="1">
      <c r="A33" s="5" t="s">
        <v>990</v>
      </c>
      <c r="B33" s="1"/>
      <c r="C33" s="1"/>
      <c r="D33" s="1"/>
      <c r="E33" s="1"/>
      <c r="G33" s="1"/>
      <c r="J33" s="1"/>
      <c r="K33" s="1"/>
      <c r="L33" s="1"/>
      <c r="M33" s="1"/>
      <c r="N33" s="1"/>
      <c r="O33" s="1"/>
      <c r="P33" s="1"/>
    </row>
    <row r="34" spans="1:16">
      <c r="A34" s="5" t="s">
        <v>460</v>
      </c>
      <c r="J34" s="1"/>
    </row>
    <row r="35" spans="1:16">
      <c r="A35" s="5"/>
      <c r="J35" s="1"/>
    </row>
    <row r="36" spans="1:16">
      <c r="A36" s="5"/>
    </row>
    <row r="37" spans="1:16">
      <c r="A37" s="5"/>
      <c r="J37" s="4"/>
    </row>
    <row r="38" spans="1:16">
      <c r="J38" s="4"/>
    </row>
  </sheetData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"/>
  <sheetViews>
    <sheetView showGridLines="0" tabSelected="1" view="pageBreakPreview" topLeftCell="F1" zoomScaleNormal="75" zoomScaleSheetLayoutView="100" workbookViewId="0">
      <selection activeCell="G14" sqref="G14"/>
    </sheetView>
  </sheetViews>
  <sheetFormatPr defaultRowHeight="14.25"/>
  <cols>
    <col min="1" max="1" width="29.375" style="63" customWidth="1"/>
    <col min="2" max="2" width="10.125" style="64" customWidth="1"/>
    <col min="3" max="3" width="9.125" style="64" customWidth="1"/>
    <col min="4" max="4" width="16.625" style="65" customWidth="1"/>
    <col min="5" max="5" width="17" style="65" customWidth="1"/>
    <col min="6" max="6" width="15.625" style="65" customWidth="1"/>
    <col min="7" max="9" width="11.125" style="65" customWidth="1"/>
    <col min="10" max="12" width="11.125" style="66" customWidth="1"/>
    <col min="13" max="14" width="12.125" style="66" customWidth="1"/>
    <col min="15" max="16" width="11.625" style="66" customWidth="1"/>
    <col min="17" max="17" width="10.75" style="66" customWidth="1"/>
    <col min="18" max="18" width="23.5" style="67" customWidth="1"/>
    <col min="19" max="16384" width="9" style="68"/>
  </cols>
  <sheetData>
    <row r="1" spans="1:18" s="462" customFormat="1" ht="14.1" customHeight="1">
      <c r="A1" s="457"/>
      <c r="B1" s="457"/>
      <c r="C1" s="457"/>
      <c r="D1" s="458"/>
      <c r="E1" s="459" t="s">
        <v>1268</v>
      </c>
      <c r="F1" s="460" t="s">
        <v>1269</v>
      </c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61"/>
      <c r="R1" s="459" t="s">
        <v>1270</v>
      </c>
    </row>
    <row r="2" spans="1:18" s="15" customFormat="1" ht="14.1" customHeight="1">
      <c r="A2" s="10"/>
      <c r="B2" s="10"/>
      <c r="C2" s="10"/>
      <c r="D2" s="11"/>
      <c r="E2" s="12"/>
      <c r="F2" s="13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</row>
    <row r="3" spans="1:18" s="16" customFormat="1" ht="20.100000000000001" customHeight="1">
      <c r="A3" s="896" t="s">
        <v>599</v>
      </c>
      <c r="B3" s="896"/>
      <c r="C3" s="896"/>
      <c r="D3" s="896"/>
      <c r="E3" s="896"/>
      <c r="F3" s="896" t="s">
        <v>600</v>
      </c>
      <c r="G3" s="896"/>
      <c r="H3" s="896"/>
      <c r="I3" s="896"/>
      <c r="J3" s="896"/>
      <c r="K3" s="896"/>
      <c r="L3" s="896"/>
      <c r="M3" s="896" t="s">
        <v>601</v>
      </c>
      <c r="N3" s="896"/>
      <c r="O3" s="896"/>
      <c r="P3" s="896"/>
      <c r="Q3" s="896"/>
      <c r="R3" s="896"/>
    </row>
    <row r="4" spans="1:18" s="18" customFormat="1" ht="24" customHeight="1">
      <c r="A4" s="897" t="s">
        <v>135</v>
      </c>
      <c r="B4" s="897"/>
      <c r="C4" s="897"/>
      <c r="D4" s="897"/>
      <c r="E4" s="897"/>
      <c r="F4" s="494"/>
      <c r="G4" s="494"/>
      <c r="H4" s="494"/>
      <c r="I4" s="494"/>
      <c r="J4" s="494"/>
      <c r="K4" s="494"/>
      <c r="L4" s="494"/>
      <c r="M4" s="494"/>
      <c r="N4" s="494"/>
      <c r="O4" s="494"/>
      <c r="P4" s="494"/>
      <c r="Q4" s="494"/>
      <c r="R4" s="17"/>
    </row>
    <row r="5" spans="1:18" s="20" customFormat="1" ht="18" customHeight="1" thickBot="1">
      <c r="A5" s="13" t="s">
        <v>136</v>
      </c>
      <c r="B5" s="13"/>
      <c r="C5" s="13"/>
      <c r="D5" s="19"/>
      <c r="E5" s="12" t="s">
        <v>137</v>
      </c>
      <c r="F5" s="13" t="s">
        <v>136</v>
      </c>
      <c r="G5" s="13"/>
      <c r="H5" s="13"/>
      <c r="I5" s="19"/>
      <c r="J5" s="13"/>
      <c r="K5" s="13"/>
      <c r="L5" s="13"/>
      <c r="M5" s="13"/>
      <c r="N5" s="13"/>
      <c r="O5" s="13"/>
      <c r="P5" s="13"/>
      <c r="Q5" s="19"/>
      <c r="R5" s="12" t="s">
        <v>137</v>
      </c>
    </row>
    <row r="6" spans="1:18" s="15" customFormat="1" ht="20.100000000000001" customHeight="1">
      <c r="A6" s="898" t="s">
        <v>138</v>
      </c>
      <c r="B6" s="910" t="s">
        <v>139</v>
      </c>
      <c r="C6" s="911"/>
      <c r="D6" s="914" t="s">
        <v>605</v>
      </c>
      <c r="E6" s="907" t="s">
        <v>930</v>
      </c>
      <c r="F6" s="898" t="s">
        <v>140</v>
      </c>
      <c r="G6" s="921" t="s">
        <v>594</v>
      </c>
      <c r="H6" s="914"/>
      <c r="I6" s="914"/>
      <c r="J6" s="21" t="s">
        <v>603</v>
      </c>
      <c r="K6" s="22"/>
      <c r="L6" s="22" t="s">
        <v>604</v>
      </c>
      <c r="M6" s="23" t="s">
        <v>602</v>
      </c>
      <c r="N6" s="22"/>
      <c r="O6" s="22"/>
      <c r="P6" s="755"/>
      <c r="Q6" s="907" t="s">
        <v>597</v>
      </c>
      <c r="R6" s="916" t="s">
        <v>141</v>
      </c>
    </row>
    <row r="7" spans="1:18" s="15" customFormat="1" ht="20.100000000000001" customHeight="1">
      <c r="A7" s="899"/>
      <c r="B7" s="912"/>
      <c r="C7" s="913"/>
      <c r="D7" s="905"/>
      <c r="E7" s="908"/>
      <c r="F7" s="899"/>
      <c r="G7" s="922"/>
      <c r="H7" s="905"/>
      <c r="I7" s="905"/>
      <c r="J7" s="920"/>
      <c r="K7" s="924" t="s">
        <v>598</v>
      </c>
      <c r="L7" s="24"/>
      <c r="M7" s="25"/>
      <c r="N7" s="924" t="s">
        <v>931</v>
      </c>
      <c r="O7" s="566"/>
      <c r="P7" s="567"/>
      <c r="Q7" s="908"/>
      <c r="R7" s="917"/>
    </row>
    <row r="8" spans="1:18" s="15" customFormat="1" ht="20.100000000000001" customHeight="1">
      <c r="A8" s="899"/>
      <c r="B8" s="26"/>
      <c r="C8" s="901" t="s">
        <v>1155</v>
      </c>
      <c r="D8" s="905"/>
      <c r="E8" s="908"/>
      <c r="F8" s="899"/>
      <c r="G8" s="903"/>
      <c r="H8" s="905" t="s">
        <v>595</v>
      </c>
      <c r="I8" s="905" t="s">
        <v>82</v>
      </c>
      <c r="J8" s="920"/>
      <c r="K8" s="925"/>
      <c r="L8" s="908" t="s">
        <v>81</v>
      </c>
      <c r="M8" s="923" t="s">
        <v>82</v>
      </c>
      <c r="N8" s="925"/>
      <c r="O8" s="905" t="s">
        <v>81</v>
      </c>
      <c r="P8" s="905" t="s">
        <v>82</v>
      </c>
      <c r="Q8" s="908"/>
      <c r="R8" s="917"/>
    </row>
    <row r="9" spans="1:18" s="15" customFormat="1" ht="20.100000000000001" customHeight="1">
      <c r="A9" s="900"/>
      <c r="B9" s="27"/>
      <c r="C9" s="902"/>
      <c r="D9" s="915"/>
      <c r="E9" s="909"/>
      <c r="F9" s="900"/>
      <c r="G9" s="904"/>
      <c r="H9" s="906"/>
      <c r="I9" s="906"/>
      <c r="J9" s="902"/>
      <c r="K9" s="926"/>
      <c r="L9" s="919"/>
      <c r="M9" s="904"/>
      <c r="N9" s="926"/>
      <c r="O9" s="906"/>
      <c r="P9" s="906"/>
      <c r="Q9" s="909"/>
      <c r="R9" s="918"/>
    </row>
    <row r="10" spans="1:18" s="32" customFormat="1" ht="15.2" customHeight="1">
      <c r="A10" s="33" t="s">
        <v>607</v>
      </c>
      <c r="B10" s="822">
        <v>1797</v>
      </c>
      <c r="C10" s="822">
        <v>54</v>
      </c>
      <c r="D10" s="822">
        <v>17523</v>
      </c>
      <c r="E10" s="822">
        <v>14276</v>
      </c>
      <c r="F10" s="33" t="s">
        <v>607</v>
      </c>
      <c r="G10" s="29">
        <v>571175</v>
      </c>
      <c r="H10" s="29">
        <v>322023</v>
      </c>
      <c r="I10" s="29">
        <v>249152</v>
      </c>
      <c r="J10" s="30">
        <v>39193</v>
      </c>
      <c r="K10" s="30">
        <v>33427</v>
      </c>
      <c r="L10" s="30">
        <v>15330</v>
      </c>
      <c r="M10" s="30">
        <v>18097</v>
      </c>
      <c r="N10" s="30">
        <v>6481</v>
      </c>
      <c r="O10" s="30">
        <v>4113</v>
      </c>
      <c r="P10" s="30">
        <v>2368</v>
      </c>
      <c r="Q10" s="34">
        <v>17.087234870015259</v>
      </c>
      <c r="R10" s="35" t="s">
        <v>607</v>
      </c>
    </row>
    <row r="11" spans="1:18" s="32" customFormat="1" ht="15.2" customHeight="1">
      <c r="A11" s="33" t="s">
        <v>662</v>
      </c>
      <c r="B11" s="822">
        <v>1766</v>
      </c>
      <c r="C11" s="822">
        <v>56</v>
      </c>
      <c r="D11" s="822">
        <v>17437</v>
      </c>
      <c r="E11" s="822">
        <v>22280</v>
      </c>
      <c r="F11" s="33" t="s">
        <v>662</v>
      </c>
      <c r="G11" s="29">
        <v>554537</v>
      </c>
      <c r="H11" s="29">
        <v>310969</v>
      </c>
      <c r="I11" s="29">
        <v>243568</v>
      </c>
      <c r="J11" s="30">
        <v>39998</v>
      </c>
      <c r="K11" s="30">
        <v>33249</v>
      </c>
      <c r="L11" s="30">
        <v>15034</v>
      </c>
      <c r="M11" s="30">
        <v>18215</v>
      </c>
      <c r="N11" s="30">
        <v>6749</v>
      </c>
      <c r="O11" s="30">
        <v>4220</v>
      </c>
      <c r="P11" s="30">
        <v>2529</v>
      </c>
      <c r="Q11" s="34">
        <v>16.67830611446961</v>
      </c>
      <c r="R11" s="35" t="s">
        <v>662</v>
      </c>
    </row>
    <row r="12" spans="1:18" s="32" customFormat="1" ht="15.2" customHeight="1">
      <c r="A12" s="33" t="s">
        <v>707</v>
      </c>
      <c r="B12" s="822">
        <v>1754</v>
      </c>
      <c r="C12" s="822">
        <v>52</v>
      </c>
      <c r="D12" s="822">
        <v>17317</v>
      </c>
      <c r="E12" s="822">
        <v>21346</v>
      </c>
      <c r="F12" s="33" t="s">
        <v>707</v>
      </c>
      <c r="G12" s="29">
        <v>537419</v>
      </c>
      <c r="H12" s="29">
        <v>300038</v>
      </c>
      <c r="I12" s="29">
        <v>237381</v>
      </c>
      <c r="J12" s="30">
        <v>41218</v>
      </c>
      <c r="K12" s="30">
        <v>33228</v>
      </c>
      <c r="L12" s="30">
        <v>14878</v>
      </c>
      <c r="M12" s="30">
        <v>18350</v>
      </c>
      <c r="N12" s="30">
        <v>7990</v>
      </c>
      <c r="O12" s="30">
        <v>4492</v>
      </c>
      <c r="P12" s="30">
        <v>3498</v>
      </c>
      <c r="Q12" s="34">
        <v>16.173678825087276</v>
      </c>
      <c r="R12" s="35" t="s">
        <v>707</v>
      </c>
    </row>
    <row r="13" spans="1:18" s="32" customFormat="1" ht="15.2" customHeight="1">
      <c r="A13" s="33">
        <v>2018</v>
      </c>
      <c r="B13" s="822">
        <v>1742</v>
      </c>
      <c r="C13" s="822">
        <v>53</v>
      </c>
      <c r="D13" s="822">
        <v>16662</v>
      </c>
      <c r="E13" s="822">
        <v>21970</v>
      </c>
      <c r="F13" s="33">
        <v>2018</v>
      </c>
      <c r="G13" s="29">
        <v>519535</v>
      </c>
      <c r="H13" s="29">
        <v>288677</v>
      </c>
      <c r="I13" s="29">
        <v>231158</v>
      </c>
      <c r="J13" s="30">
        <v>40414</v>
      </c>
      <c r="K13" s="30">
        <v>33273</v>
      </c>
      <c r="L13" s="30">
        <v>14628</v>
      </c>
      <c r="M13" s="30">
        <v>18650</v>
      </c>
      <c r="N13" s="30">
        <v>7141</v>
      </c>
      <c r="O13" s="30">
        <v>4375</v>
      </c>
      <c r="P13" s="30">
        <v>3015</v>
      </c>
      <c r="Q13" s="34">
        <v>15.614311904547231</v>
      </c>
      <c r="R13" s="35">
        <v>2018</v>
      </c>
    </row>
    <row r="14" spans="1:18" s="32" customFormat="1" ht="15.2" customHeight="1">
      <c r="A14" s="36">
        <v>2019</v>
      </c>
      <c r="B14" s="823">
        <f>B16+B17+B18+B21+B24+B33+B34+B27+B30+B35+B36+B37</f>
        <v>1735</v>
      </c>
      <c r="C14" s="823">
        <f>C16+C17+C18+C21+C24+C33+C34+C27+C30+C35+C36+C37</f>
        <v>51</v>
      </c>
      <c r="D14" s="823">
        <f>D16+D17+D18+D21+D24+D33+D34+D27+D30+D35+D36+D37</f>
        <v>17391</v>
      </c>
      <c r="E14" s="823">
        <f>E16+E17+E18+E21+E24+E33+E34+E27+E30+E35+E36+E37</f>
        <v>22558</v>
      </c>
      <c r="F14" s="36">
        <v>2019</v>
      </c>
      <c r="G14" s="38">
        <f>G16+G17+G18+G21+G24+G27+G30+G33+G34+G35+G36+G37</f>
        <v>504816</v>
      </c>
      <c r="H14" s="38">
        <f t="shared" ref="H14:P14" si="0">H16+H17+H18+H21+H24+H27+H30+H33+H34+H35+H36+H37</f>
        <v>279025</v>
      </c>
      <c r="I14" s="38">
        <f t="shared" si="0"/>
        <v>225791</v>
      </c>
      <c r="J14" s="39">
        <f t="shared" si="0"/>
        <v>41116</v>
      </c>
      <c r="K14" s="39">
        <f t="shared" si="0"/>
        <v>33297</v>
      </c>
      <c r="L14" s="39">
        <f t="shared" si="0"/>
        <v>14495</v>
      </c>
      <c r="M14" s="39">
        <f t="shared" si="0"/>
        <v>18802</v>
      </c>
      <c r="N14" s="39">
        <f t="shared" si="0"/>
        <v>7819</v>
      </c>
      <c r="O14" s="39">
        <f t="shared" si="0"/>
        <v>4302</v>
      </c>
      <c r="P14" s="39">
        <f t="shared" si="0"/>
        <v>3517</v>
      </c>
      <c r="Q14" s="40">
        <f>G14/K14</f>
        <v>15.161005495990629</v>
      </c>
      <c r="R14" s="41">
        <v>2019</v>
      </c>
    </row>
    <row r="15" spans="1:18" s="44" customFormat="1" ht="13.15" customHeight="1">
      <c r="A15" s="42"/>
      <c r="B15" s="149"/>
      <c r="C15" s="149"/>
      <c r="D15" s="149"/>
      <c r="E15" s="149"/>
      <c r="F15" s="43"/>
      <c r="G15" s="29"/>
      <c r="H15" s="29"/>
      <c r="I15" s="29"/>
      <c r="J15" s="30"/>
      <c r="K15" s="30"/>
      <c r="L15" s="30"/>
      <c r="M15" s="30"/>
      <c r="N15" s="30"/>
      <c r="O15" s="30"/>
      <c r="P15" s="30"/>
      <c r="Q15" s="31"/>
      <c r="R15" s="499"/>
    </row>
    <row r="16" spans="1:18" s="44" customFormat="1" ht="15.95" customHeight="1">
      <c r="A16" s="45" t="s">
        <v>314</v>
      </c>
      <c r="B16" s="824">
        <v>707</v>
      </c>
      <c r="C16" s="824">
        <v>0</v>
      </c>
      <c r="D16" s="824">
        <v>2200</v>
      </c>
      <c r="E16" s="824">
        <v>1704</v>
      </c>
      <c r="F16" s="46" t="s">
        <v>142</v>
      </c>
      <c r="G16" s="368">
        <v>36723</v>
      </c>
      <c r="H16" s="368">
        <v>18847</v>
      </c>
      <c r="I16" s="368">
        <v>17876</v>
      </c>
      <c r="J16" s="30">
        <f>SUM(K16,N16)</f>
        <v>3329</v>
      </c>
      <c r="K16" s="369">
        <v>3160</v>
      </c>
      <c r="L16" s="369">
        <v>74</v>
      </c>
      <c r="M16" s="369">
        <v>3086</v>
      </c>
      <c r="N16" s="369">
        <v>169</v>
      </c>
      <c r="O16" s="369">
        <v>74</v>
      </c>
      <c r="P16" s="369">
        <v>95</v>
      </c>
      <c r="Q16" s="34">
        <f>G16/J16</f>
        <v>11.031240612796635</v>
      </c>
      <c r="R16" s="47" t="s">
        <v>596</v>
      </c>
    </row>
    <row r="17" spans="1:18" s="44" customFormat="1" ht="15.95" customHeight="1">
      <c r="A17" s="45" t="s">
        <v>315</v>
      </c>
      <c r="B17" s="824">
        <v>471</v>
      </c>
      <c r="C17" s="824">
        <v>37</v>
      </c>
      <c r="D17" s="824">
        <v>6433</v>
      </c>
      <c r="E17" s="824">
        <v>9645</v>
      </c>
      <c r="F17" s="46" t="s">
        <v>143</v>
      </c>
      <c r="G17" s="368">
        <v>131374</v>
      </c>
      <c r="H17" s="368">
        <v>68192</v>
      </c>
      <c r="I17" s="368">
        <v>63182</v>
      </c>
      <c r="J17" s="30">
        <f>SUM(K17,N17)</f>
        <v>12141</v>
      </c>
      <c r="K17" s="369">
        <v>10257</v>
      </c>
      <c r="L17" s="369">
        <v>3697</v>
      </c>
      <c r="M17" s="369">
        <v>6560</v>
      </c>
      <c r="N17" s="369">
        <v>1884</v>
      </c>
      <c r="O17" s="369">
        <v>964</v>
      </c>
      <c r="P17" s="369">
        <v>920</v>
      </c>
      <c r="Q17" s="34">
        <f t="shared" ref="Q17:Q32" si="1">G17/J17</f>
        <v>10.820690223210608</v>
      </c>
      <c r="R17" s="47" t="s">
        <v>316</v>
      </c>
    </row>
    <row r="18" spans="1:18" s="44" customFormat="1" ht="15.95" customHeight="1">
      <c r="A18" s="45" t="s">
        <v>317</v>
      </c>
      <c r="B18" s="149">
        <v>262</v>
      </c>
      <c r="C18" s="149">
        <v>7</v>
      </c>
      <c r="D18" s="149">
        <v>2874</v>
      </c>
      <c r="E18" s="149">
        <v>4729</v>
      </c>
      <c r="F18" s="46" t="s">
        <v>144</v>
      </c>
      <c r="G18" s="29">
        <v>61393</v>
      </c>
      <c r="H18" s="29">
        <v>32375</v>
      </c>
      <c r="I18" s="29">
        <v>29018</v>
      </c>
      <c r="J18" s="29">
        <f t="shared" ref="J18" si="2">SUM(J19:J20)</f>
        <v>7186</v>
      </c>
      <c r="K18" s="29">
        <v>6446</v>
      </c>
      <c r="L18" s="29">
        <v>2333</v>
      </c>
      <c r="M18" s="29">
        <v>4113</v>
      </c>
      <c r="N18" s="29">
        <v>740</v>
      </c>
      <c r="O18" s="29">
        <v>373</v>
      </c>
      <c r="P18" s="29">
        <v>367</v>
      </c>
      <c r="Q18" s="34">
        <f t="shared" si="1"/>
        <v>8.5434177567492338</v>
      </c>
      <c r="R18" s="47" t="s">
        <v>812</v>
      </c>
    </row>
    <row r="19" spans="1:18" s="44" customFormat="1" ht="15.95" customHeight="1">
      <c r="A19" s="45" t="s">
        <v>318</v>
      </c>
      <c r="B19" s="824">
        <v>196</v>
      </c>
      <c r="C19" s="824">
        <v>7</v>
      </c>
      <c r="D19" s="824">
        <v>2030</v>
      </c>
      <c r="E19" s="824">
        <v>3506</v>
      </c>
      <c r="F19" s="48" t="s">
        <v>319</v>
      </c>
      <c r="G19" s="368">
        <v>42469</v>
      </c>
      <c r="H19" s="368">
        <v>21944</v>
      </c>
      <c r="I19" s="368">
        <v>20525</v>
      </c>
      <c r="J19" s="30">
        <f>SUM(K19,N19)</f>
        <v>5316</v>
      </c>
      <c r="K19" s="369">
        <v>4790</v>
      </c>
      <c r="L19" s="369">
        <v>1397</v>
      </c>
      <c r="M19" s="369">
        <v>3393</v>
      </c>
      <c r="N19" s="369">
        <v>526</v>
      </c>
      <c r="O19" s="369">
        <v>233</v>
      </c>
      <c r="P19" s="369">
        <v>293</v>
      </c>
      <c r="Q19" s="34">
        <f t="shared" si="1"/>
        <v>7.9889014296463507</v>
      </c>
      <c r="R19" s="47" t="s">
        <v>320</v>
      </c>
    </row>
    <row r="20" spans="1:18" s="44" customFormat="1" ht="15.95" customHeight="1">
      <c r="A20" s="45" t="s">
        <v>321</v>
      </c>
      <c r="B20" s="824">
        <v>73</v>
      </c>
      <c r="C20" s="824">
        <v>0</v>
      </c>
      <c r="D20" s="824">
        <v>844</v>
      </c>
      <c r="E20" s="824">
        <v>1223</v>
      </c>
      <c r="F20" s="48" t="s">
        <v>322</v>
      </c>
      <c r="G20" s="368">
        <v>18924</v>
      </c>
      <c r="H20" s="368">
        <v>10431</v>
      </c>
      <c r="I20" s="368">
        <v>8493</v>
      </c>
      <c r="J20" s="30">
        <f>SUM(K20,N20)</f>
        <v>1870</v>
      </c>
      <c r="K20" s="369">
        <v>1656</v>
      </c>
      <c r="L20" s="369">
        <v>936</v>
      </c>
      <c r="M20" s="369">
        <v>720</v>
      </c>
      <c r="N20" s="369">
        <v>214</v>
      </c>
      <c r="O20" s="369">
        <v>140</v>
      </c>
      <c r="P20" s="369">
        <v>74</v>
      </c>
      <c r="Q20" s="34">
        <f t="shared" si="1"/>
        <v>10.119786096256684</v>
      </c>
      <c r="R20" s="47" t="s">
        <v>323</v>
      </c>
    </row>
    <row r="21" spans="1:18" s="44" customFormat="1" ht="15.95" customHeight="1">
      <c r="A21" s="45" t="s">
        <v>324</v>
      </c>
      <c r="B21" s="149">
        <v>113</v>
      </c>
      <c r="C21" s="149">
        <v>0</v>
      </c>
      <c r="D21" s="149">
        <v>2077</v>
      </c>
      <c r="E21" s="149">
        <v>3522</v>
      </c>
      <c r="F21" s="46" t="s">
        <v>325</v>
      </c>
      <c r="G21" s="29">
        <v>47473</v>
      </c>
      <c r="H21" s="29">
        <v>22989</v>
      </c>
      <c r="I21" s="29">
        <v>24484</v>
      </c>
      <c r="J21" s="29">
        <f t="shared" ref="J21" si="3">SUM(J22:J23)</f>
        <v>5038</v>
      </c>
      <c r="K21" s="29">
        <v>4510</v>
      </c>
      <c r="L21" s="29">
        <v>2526</v>
      </c>
      <c r="M21" s="29">
        <v>1984</v>
      </c>
      <c r="N21" s="29">
        <v>528</v>
      </c>
      <c r="O21" s="29">
        <v>334</v>
      </c>
      <c r="P21" s="29">
        <v>194</v>
      </c>
      <c r="Q21" s="34">
        <f t="shared" si="1"/>
        <v>9.4229853116315994</v>
      </c>
      <c r="R21" s="49" t="s">
        <v>813</v>
      </c>
    </row>
    <row r="22" spans="1:18" s="44" customFormat="1" ht="15.95" customHeight="1">
      <c r="A22" s="50" t="s">
        <v>318</v>
      </c>
      <c r="B22" s="824">
        <v>47</v>
      </c>
      <c r="C22" s="824">
        <v>0</v>
      </c>
      <c r="D22" s="824">
        <v>789</v>
      </c>
      <c r="E22" s="824">
        <v>1334</v>
      </c>
      <c r="F22" s="48" t="s">
        <v>319</v>
      </c>
      <c r="G22" s="368">
        <v>17907</v>
      </c>
      <c r="H22" s="368">
        <v>8356</v>
      </c>
      <c r="I22" s="368">
        <v>9551</v>
      </c>
      <c r="J22" s="30">
        <f>SUM(K22,N22)</f>
        <v>2102</v>
      </c>
      <c r="K22" s="369">
        <v>1870</v>
      </c>
      <c r="L22" s="369">
        <v>761</v>
      </c>
      <c r="M22" s="369">
        <v>1109</v>
      </c>
      <c r="N22" s="369">
        <v>232</v>
      </c>
      <c r="O22" s="369">
        <v>120</v>
      </c>
      <c r="P22" s="369">
        <v>112</v>
      </c>
      <c r="Q22" s="34">
        <f t="shared" si="1"/>
        <v>8.5190294957183639</v>
      </c>
      <c r="R22" s="47" t="s">
        <v>320</v>
      </c>
    </row>
    <row r="23" spans="1:18" s="44" customFormat="1" ht="15.95" customHeight="1">
      <c r="A23" s="50" t="s">
        <v>321</v>
      </c>
      <c r="B23" s="824">
        <v>66</v>
      </c>
      <c r="C23" s="824">
        <v>0</v>
      </c>
      <c r="D23" s="824">
        <v>1288</v>
      </c>
      <c r="E23" s="824">
        <v>2188</v>
      </c>
      <c r="F23" s="48" t="s">
        <v>322</v>
      </c>
      <c r="G23" s="368">
        <v>29566</v>
      </c>
      <c r="H23" s="368">
        <v>14633</v>
      </c>
      <c r="I23" s="368">
        <v>14933</v>
      </c>
      <c r="J23" s="30">
        <f>SUM(K23,N23)</f>
        <v>2936</v>
      </c>
      <c r="K23" s="369">
        <v>2640</v>
      </c>
      <c r="L23" s="369">
        <v>1765</v>
      </c>
      <c r="M23" s="369">
        <v>875</v>
      </c>
      <c r="N23" s="369">
        <v>296</v>
      </c>
      <c r="O23" s="369">
        <v>214</v>
      </c>
      <c r="P23" s="369">
        <v>82</v>
      </c>
      <c r="Q23" s="34">
        <f t="shared" si="1"/>
        <v>10.070163487738419</v>
      </c>
      <c r="R23" s="47" t="s">
        <v>323</v>
      </c>
    </row>
    <row r="24" spans="1:18" s="44" customFormat="1" ht="22.5" customHeight="1">
      <c r="A24" s="45" t="s">
        <v>326</v>
      </c>
      <c r="B24" s="149">
        <v>11</v>
      </c>
      <c r="C24" s="149">
        <v>0</v>
      </c>
      <c r="D24" s="149">
        <v>181</v>
      </c>
      <c r="E24" s="149">
        <v>703</v>
      </c>
      <c r="F24" s="46" t="s">
        <v>327</v>
      </c>
      <c r="G24" s="29">
        <v>3933</v>
      </c>
      <c r="H24" s="29">
        <v>2706</v>
      </c>
      <c r="I24" s="29">
        <v>1227</v>
      </c>
      <c r="J24" s="29">
        <f t="shared" ref="J24" si="4">SUM(J25:J26)</f>
        <v>651</v>
      </c>
      <c r="K24" s="29">
        <v>538</v>
      </c>
      <c r="L24" s="29">
        <v>333</v>
      </c>
      <c r="M24" s="29">
        <v>205</v>
      </c>
      <c r="N24" s="29">
        <v>113</v>
      </c>
      <c r="O24" s="29">
        <v>69</v>
      </c>
      <c r="P24" s="29">
        <v>44</v>
      </c>
      <c r="Q24" s="34">
        <f t="shared" si="1"/>
        <v>6.0414746543778799</v>
      </c>
      <c r="R24" s="49" t="s">
        <v>328</v>
      </c>
    </row>
    <row r="25" spans="1:18" s="44" customFormat="1" ht="15.95" customHeight="1">
      <c r="A25" s="50" t="s">
        <v>318</v>
      </c>
      <c r="B25" s="824">
        <v>8</v>
      </c>
      <c r="C25" s="824">
        <v>0</v>
      </c>
      <c r="D25" s="824">
        <v>131</v>
      </c>
      <c r="E25" s="824">
        <v>464</v>
      </c>
      <c r="F25" s="48" t="s">
        <v>319</v>
      </c>
      <c r="G25" s="368">
        <v>2612</v>
      </c>
      <c r="H25" s="368">
        <v>1958</v>
      </c>
      <c r="I25" s="368">
        <v>654</v>
      </c>
      <c r="J25" s="30">
        <f>SUM(K25,N25)</f>
        <v>524</v>
      </c>
      <c r="K25" s="369">
        <v>424</v>
      </c>
      <c r="L25" s="369">
        <v>249</v>
      </c>
      <c r="M25" s="369">
        <v>175</v>
      </c>
      <c r="N25" s="369">
        <v>100</v>
      </c>
      <c r="O25" s="369">
        <v>60</v>
      </c>
      <c r="P25" s="369">
        <v>40</v>
      </c>
      <c r="Q25" s="34">
        <f t="shared" si="1"/>
        <v>4.9847328244274811</v>
      </c>
      <c r="R25" s="47" t="s">
        <v>320</v>
      </c>
    </row>
    <row r="26" spans="1:18" s="44" customFormat="1" ht="15.95" customHeight="1">
      <c r="A26" s="50" t="s">
        <v>321</v>
      </c>
      <c r="B26" s="824">
        <v>3</v>
      </c>
      <c r="C26" s="824">
        <v>0</v>
      </c>
      <c r="D26" s="824">
        <v>50</v>
      </c>
      <c r="E26" s="824">
        <v>239</v>
      </c>
      <c r="F26" s="48" t="s">
        <v>322</v>
      </c>
      <c r="G26" s="368">
        <v>1321</v>
      </c>
      <c r="H26" s="368">
        <v>748</v>
      </c>
      <c r="I26" s="368">
        <v>573</v>
      </c>
      <c r="J26" s="30">
        <f>SUM(K26,N26)</f>
        <v>127</v>
      </c>
      <c r="K26" s="369">
        <v>114</v>
      </c>
      <c r="L26" s="369">
        <v>84</v>
      </c>
      <c r="M26" s="369">
        <v>30</v>
      </c>
      <c r="N26" s="369">
        <v>13</v>
      </c>
      <c r="O26" s="369">
        <v>9</v>
      </c>
      <c r="P26" s="369">
        <v>4</v>
      </c>
      <c r="Q26" s="34">
        <f t="shared" si="1"/>
        <v>10.401574803149606</v>
      </c>
      <c r="R26" s="47" t="s">
        <v>323</v>
      </c>
    </row>
    <row r="27" spans="1:18" s="44" customFormat="1" ht="15.95" customHeight="1">
      <c r="A27" s="45" t="s">
        <v>329</v>
      </c>
      <c r="B27" s="149">
        <v>48</v>
      </c>
      <c r="C27" s="149">
        <v>0</v>
      </c>
      <c r="D27" s="149">
        <v>667</v>
      </c>
      <c r="E27" s="149">
        <v>1316</v>
      </c>
      <c r="F27" s="46" t="s">
        <v>330</v>
      </c>
      <c r="G27" s="29">
        <v>12851</v>
      </c>
      <c r="H27" s="29">
        <v>8094</v>
      </c>
      <c r="I27" s="29">
        <v>4757</v>
      </c>
      <c r="J27" s="29">
        <f t="shared" ref="J27" si="5">SUM(J28:J29)</f>
        <v>1717</v>
      </c>
      <c r="K27" s="29">
        <v>1476</v>
      </c>
      <c r="L27" s="29">
        <v>809</v>
      </c>
      <c r="M27" s="29">
        <v>667</v>
      </c>
      <c r="N27" s="29">
        <v>241</v>
      </c>
      <c r="O27" s="29">
        <v>147</v>
      </c>
      <c r="P27" s="29">
        <v>94</v>
      </c>
      <c r="Q27" s="34">
        <f t="shared" si="1"/>
        <v>7.4845661036691906</v>
      </c>
      <c r="R27" s="49" t="s">
        <v>331</v>
      </c>
    </row>
    <row r="28" spans="1:18" s="44" customFormat="1" ht="15.95" customHeight="1">
      <c r="A28" s="50" t="s">
        <v>318</v>
      </c>
      <c r="B28" s="824">
        <v>28</v>
      </c>
      <c r="C28" s="824">
        <v>0</v>
      </c>
      <c r="D28" s="824">
        <v>392</v>
      </c>
      <c r="E28" s="824">
        <v>737</v>
      </c>
      <c r="F28" s="48" t="s">
        <v>319</v>
      </c>
      <c r="G28" s="368">
        <v>6914</v>
      </c>
      <c r="H28" s="368">
        <v>4535</v>
      </c>
      <c r="I28" s="368">
        <v>2379</v>
      </c>
      <c r="J28" s="30">
        <f>SUM(K28,N28)</f>
        <v>1048</v>
      </c>
      <c r="K28" s="369">
        <v>897</v>
      </c>
      <c r="L28" s="369">
        <v>440</v>
      </c>
      <c r="M28" s="369">
        <v>457</v>
      </c>
      <c r="N28" s="369">
        <v>151</v>
      </c>
      <c r="O28" s="369">
        <v>83</v>
      </c>
      <c r="P28" s="369">
        <v>68</v>
      </c>
      <c r="Q28" s="34">
        <f t="shared" si="1"/>
        <v>6.5973282442748094</v>
      </c>
      <c r="R28" s="47" t="s">
        <v>320</v>
      </c>
    </row>
    <row r="29" spans="1:18" s="44" customFormat="1" ht="15.95" customHeight="1">
      <c r="A29" s="50" t="s">
        <v>321</v>
      </c>
      <c r="B29" s="824">
        <v>20</v>
      </c>
      <c r="C29" s="824">
        <v>0</v>
      </c>
      <c r="D29" s="824">
        <v>275</v>
      </c>
      <c r="E29" s="824">
        <v>579</v>
      </c>
      <c r="F29" s="48" t="s">
        <v>322</v>
      </c>
      <c r="G29" s="368">
        <v>5937</v>
      </c>
      <c r="H29" s="368">
        <v>3559</v>
      </c>
      <c r="I29" s="368">
        <v>2378</v>
      </c>
      <c r="J29" s="30">
        <f>SUM(K29,N29)</f>
        <v>669</v>
      </c>
      <c r="K29" s="369">
        <v>579</v>
      </c>
      <c r="L29" s="369">
        <v>369</v>
      </c>
      <c r="M29" s="369">
        <v>210</v>
      </c>
      <c r="N29" s="369">
        <v>90</v>
      </c>
      <c r="O29" s="369">
        <v>64</v>
      </c>
      <c r="P29" s="369">
        <v>26</v>
      </c>
      <c r="Q29" s="34">
        <f t="shared" si="1"/>
        <v>8.8744394618834086</v>
      </c>
      <c r="R29" s="47" t="s">
        <v>323</v>
      </c>
    </row>
    <row r="30" spans="1:18" s="44" customFormat="1" ht="15.95" customHeight="1">
      <c r="A30" s="45" t="s">
        <v>332</v>
      </c>
      <c r="B30" s="149">
        <v>12</v>
      </c>
      <c r="C30" s="149">
        <v>0</v>
      </c>
      <c r="D30" s="149">
        <v>286</v>
      </c>
      <c r="E30" s="149">
        <v>461</v>
      </c>
      <c r="F30" s="46" t="s">
        <v>333</v>
      </c>
      <c r="G30" s="29">
        <v>7015</v>
      </c>
      <c r="H30" s="29">
        <v>4494</v>
      </c>
      <c r="I30" s="29">
        <v>2521</v>
      </c>
      <c r="J30" s="29">
        <f t="shared" ref="J30" si="6">SUM(J31:J32)</f>
        <v>714</v>
      </c>
      <c r="K30" s="29">
        <v>640</v>
      </c>
      <c r="L30" s="29">
        <v>317</v>
      </c>
      <c r="M30" s="29">
        <v>323</v>
      </c>
      <c r="N30" s="29">
        <v>74</v>
      </c>
      <c r="O30" s="29">
        <v>37</v>
      </c>
      <c r="P30" s="29">
        <v>37</v>
      </c>
      <c r="Q30" s="34">
        <f t="shared" si="1"/>
        <v>9.8249299719887961</v>
      </c>
      <c r="R30" s="49" t="s">
        <v>334</v>
      </c>
    </row>
    <row r="31" spans="1:18" s="44" customFormat="1" ht="15.95" customHeight="1">
      <c r="A31" s="50" t="s">
        <v>318</v>
      </c>
      <c r="B31" s="824">
        <v>10</v>
      </c>
      <c r="C31" s="824">
        <v>0</v>
      </c>
      <c r="D31" s="824">
        <v>225</v>
      </c>
      <c r="E31" s="824">
        <v>371</v>
      </c>
      <c r="F31" s="48" t="s">
        <v>319</v>
      </c>
      <c r="G31" s="368">
        <v>5183</v>
      </c>
      <c r="H31" s="368">
        <v>3203</v>
      </c>
      <c r="I31" s="368">
        <v>1980</v>
      </c>
      <c r="J31" s="30">
        <f t="shared" ref="J31:J37" si="7">SUM(K31,N31)</f>
        <v>577</v>
      </c>
      <c r="K31" s="369">
        <v>514</v>
      </c>
      <c r="L31" s="369">
        <v>228</v>
      </c>
      <c r="M31" s="369">
        <v>286</v>
      </c>
      <c r="N31" s="369">
        <v>63</v>
      </c>
      <c r="O31" s="369">
        <v>29</v>
      </c>
      <c r="P31" s="369">
        <v>34</v>
      </c>
      <c r="Q31" s="34">
        <f t="shared" si="1"/>
        <v>8.98266897746967</v>
      </c>
      <c r="R31" s="47" t="s">
        <v>320</v>
      </c>
    </row>
    <row r="32" spans="1:18" s="44" customFormat="1" ht="15.95" customHeight="1">
      <c r="A32" s="50" t="s">
        <v>321</v>
      </c>
      <c r="B32" s="824">
        <v>2</v>
      </c>
      <c r="C32" s="824">
        <v>0</v>
      </c>
      <c r="D32" s="824">
        <v>61</v>
      </c>
      <c r="E32" s="824">
        <v>90</v>
      </c>
      <c r="F32" s="48" t="s">
        <v>322</v>
      </c>
      <c r="G32" s="368">
        <v>1832</v>
      </c>
      <c r="H32" s="368">
        <v>1291</v>
      </c>
      <c r="I32" s="368">
        <v>541</v>
      </c>
      <c r="J32" s="30">
        <f t="shared" si="7"/>
        <v>137</v>
      </c>
      <c r="K32" s="369">
        <v>126</v>
      </c>
      <c r="L32" s="369">
        <v>89</v>
      </c>
      <c r="M32" s="369">
        <v>37</v>
      </c>
      <c r="N32" s="369">
        <v>11</v>
      </c>
      <c r="O32" s="369">
        <v>8</v>
      </c>
      <c r="P32" s="369">
        <v>3</v>
      </c>
      <c r="Q32" s="34">
        <f t="shared" si="1"/>
        <v>13.372262773722628</v>
      </c>
      <c r="R32" s="47" t="s">
        <v>323</v>
      </c>
    </row>
    <row r="33" spans="1:18" s="14" customFormat="1" ht="15.95" customHeight="1">
      <c r="A33" s="45" t="s">
        <v>370</v>
      </c>
      <c r="B33" s="824">
        <v>15</v>
      </c>
      <c r="C33" s="824">
        <v>0</v>
      </c>
      <c r="D33" s="824">
        <v>500</v>
      </c>
      <c r="E33" s="824">
        <v>0</v>
      </c>
      <c r="F33" s="46" t="s">
        <v>145</v>
      </c>
      <c r="G33" s="606">
        <v>39628</v>
      </c>
      <c r="H33" s="606">
        <v>20463</v>
      </c>
      <c r="I33" s="606">
        <v>19165</v>
      </c>
      <c r="J33" s="30">
        <f t="shared" si="7"/>
        <v>1683</v>
      </c>
      <c r="K33" s="369">
        <v>943</v>
      </c>
      <c r="L33" s="369">
        <v>481</v>
      </c>
      <c r="M33" s="369">
        <v>462</v>
      </c>
      <c r="N33" s="369">
        <v>740</v>
      </c>
      <c r="O33" s="369">
        <v>415</v>
      </c>
      <c r="P33" s="369">
        <v>325</v>
      </c>
      <c r="Q33" s="34">
        <f t="shared" ref="Q33:Q36" si="8">G33/K33</f>
        <v>42.023329798515377</v>
      </c>
      <c r="R33" s="47" t="s">
        <v>371</v>
      </c>
    </row>
    <row r="34" spans="1:18" s="14" customFormat="1" ht="15.95" customHeight="1">
      <c r="A34" s="45" t="s">
        <v>372</v>
      </c>
      <c r="B34" s="825">
        <v>0</v>
      </c>
      <c r="C34" s="825">
        <v>0</v>
      </c>
      <c r="D34" s="825">
        <v>0</v>
      </c>
      <c r="E34" s="824">
        <v>0</v>
      </c>
      <c r="F34" s="46" t="s">
        <v>146</v>
      </c>
      <c r="G34" s="606">
        <v>0</v>
      </c>
      <c r="H34" s="606">
        <v>0</v>
      </c>
      <c r="I34" s="606">
        <v>0</v>
      </c>
      <c r="J34" s="30">
        <f t="shared" si="7"/>
        <v>0</v>
      </c>
      <c r="K34" s="607">
        <v>0</v>
      </c>
      <c r="L34" s="607">
        <v>0</v>
      </c>
      <c r="M34" s="607">
        <v>0</v>
      </c>
      <c r="N34" s="607">
        <v>0</v>
      </c>
      <c r="O34" s="607">
        <v>0</v>
      </c>
      <c r="P34" s="607">
        <v>0</v>
      </c>
      <c r="Q34" s="34">
        <v>0</v>
      </c>
      <c r="R34" s="47" t="s">
        <v>373</v>
      </c>
    </row>
    <row r="35" spans="1:18" s="14" customFormat="1" ht="15.95" customHeight="1">
      <c r="A35" s="45" t="s">
        <v>374</v>
      </c>
      <c r="B35" s="825">
        <v>17</v>
      </c>
      <c r="C35" s="825">
        <v>2</v>
      </c>
      <c r="D35" s="825">
        <v>1031</v>
      </c>
      <c r="E35" s="824">
        <v>0</v>
      </c>
      <c r="F35" s="46" t="s">
        <v>437</v>
      </c>
      <c r="G35" s="606">
        <v>149853</v>
      </c>
      <c r="H35" s="606">
        <v>92900</v>
      </c>
      <c r="I35" s="606">
        <v>56953</v>
      </c>
      <c r="J35" s="30">
        <f t="shared" si="7"/>
        <v>7745</v>
      </c>
      <c r="K35" s="369">
        <v>4610</v>
      </c>
      <c r="L35" s="369">
        <v>3580</v>
      </c>
      <c r="M35" s="369">
        <v>1030</v>
      </c>
      <c r="N35" s="369">
        <v>3135</v>
      </c>
      <c r="O35" s="369">
        <v>1792</v>
      </c>
      <c r="P35" s="369">
        <v>1343</v>
      </c>
      <c r="Q35" s="34">
        <f t="shared" si="8"/>
        <v>32.506073752711494</v>
      </c>
      <c r="R35" s="49" t="s">
        <v>439</v>
      </c>
    </row>
    <row r="36" spans="1:18" s="14" customFormat="1" ht="15.95" customHeight="1">
      <c r="A36" s="45" t="s">
        <v>440</v>
      </c>
      <c r="B36" s="824">
        <v>64</v>
      </c>
      <c r="C36" s="824">
        <v>5</v>
      </c>
      <c r="D36" s="826">
        <v>807</v>
      </c>
      <c r="E36" s="824">
        <v>0</v>
      </c>
      <c r="F36" s="46" t="s">
        <v>438</v>
      </c>
      <c r="G36" s="606">
        <v>11634</v>
      </c>
      <c r="H36" s="606">
        <v>6113</v>
      </c>
      <c r="I36" s="606">
        <v>5521</v>
      </c>
      <c r="J36" s="30">
        <f t="shared" si="7"/>
        <v>166</v>
      </c>
      <c r="K36" s="369">
        <v>145</v>
      </c>
      <c r="L36" s="369">
        <v>117</v>
      </c>
      <c r="M36" s="369">
        <v>28</v>
      </c>
      <c r="N36" s="369">
        <v>21</v>
      </c>
      <c r="O36" s="369">
        <v>5</v>
      </c>
      <c r="P36" s="369">
        <v>16</v>
      </c>
      <c r="Q36" s="34">
        <f t="shared" si="8"/>
        <v>80.234482758620686</v>
      </c>
      <c r="R36" s="49" t="s">
        <v>441</v>
      </c>
    </row>
    <row r="37" spans="1:18" s="15" customFormat="1" ht="15.95" customHeight="1" thickBot="1">
      <c r="A37" s="51" t="s">
        <v>442</v>
      </c>
      <c r="B37" s="827">
        <v>15</v>
      </c>
      <c r="C37" s="828">
        <v>0</v>
      </c>
      <c r="D37" s="828">
        <v>335</v>
      </c>
      <c r="E37" s="828">
        <v>478</v>
      </c>
      <c r="F37" s="52" t="s">
        <v>147</v>
      </c>
      <c r="G37" s="529">
        <v>2939</v>
      </c>
      <c r="H37" s="529">
        <v>1852</v>
      </c>
      <c r="I37" s="529">
        <v>1087</v>
      </c>
      <c r="J37" s="507">
        <f t="shared" si="7"/>
        <v>746</v>
      </c>
      <c r="K37" s="522">
        <v>572</v>
      </c>
      <c r="L37" s="522">
        <v>228</v>
      </c>
      <c r="M37" s="522">
        <v>344</v>
      </c>
      <c r="N37" s="522">
        <v>174</v>
      </c>
      <c r="O37" s="522">
        <v>92</v>
      </c>
      <c r="P37" s="522">
        <v>82</v>
      </c>
      <c r="Q37" s="871">
        <f>G37/K37</f>
        <v>5.1381118881118883</v>
      </c>
      <c r="R37" s="53" t="s">
        <v>443</v>
      </c>
    </row>
    <row r="38" spans="1:18" s="678" customFormat="1" ht="9.9499999999999993" customHeight="1">
      <c r="A38" s="675" t="s">
        <v>867</v>
      </c>
      <c r="B38" s="676"/>
      <c r="C38" s="676"/>
      <c r="D38" s="676"/>
      <c r="E38" s="652" t="s">
        <v>686</v>
      </c>
      <c r="F38" s="675" t="s">
        <v>867</v>
      </c>
      <c r="G38" s="449"/>
      <c r="H38" s="449"/>
      <c r="I38" s="449"/>
      <c r="J38" s="449"/>
      <c r="K38" s="449"/>
      <c r="L38" s="449"/>
      <c r="M38" s="449"/>
      <c r="N38" s="449"/>
      <c r="O38" s="677"/>
      <c r="P38" s="449"/>
      <c r="Q38" s="449"/>
      <c r="R38" s="652" t="s">
        <v>686</v>
      </c>
    </row>
    <row r="39" spans="1:18" s="114" customFormat="1" ht="9.9499999999999993" customHeight="1">
      <c r="A39" s="675" t="s">
        <v>375</v>
      </c>
      <c r="B39" s="303"/>
      <c r="C39" s="303"/>
      <c r="D39" s="643"/>
      <c r="E39" s="679" t="s">
        <v>685</v>
      </c>
      <c r="F39" s="449" t="s">
        <v>375</v>
      </c>
      <c r="G39" s="643"/>
      <c r="H39" s="643"/>
      <c r="I39" s="643"/>
      <c r="J39" s="643"/>
      <c r="K39" s="643"/>
      <c r="L39" s="643"/>
      <c r="M39" s="643"/>
      <c r="N39" s="643"/>
      <c r="O39" s="643"/>
      <c r="P39" s="162"/>
      <c r="Q39" s="162"/>
      <c r="R39" s="679" t="s">
        <v>687</v>
      </c>
    </row>
    <row r="40" spans="1:18" s="114" customFormat="1" ht="30" customHeight="1">
      <c r="A40" s="895" t="s">
        <v>991</v>
      </c>
      <c r="B40" s="895"/>
      <c r="C40" s="895"/>
      <c r="D40" s="895"/>
      <c r="E40" s="895"/>
      <c r="F40" s="895" t="s">
        <v>992</v>
      </c>
      <c r="G40" s="895"/>
      <c r="H40" s="895"/>
      <c r="I40" s="895"/>
      <c r="J40" s="895"/>
      <c r="K40" s="895"/>
      <c r="L40" s="895"/>
      <c r="M40" s="643"/>
      <c r="N40" s="643"/>
      <c r="O40" s="643"/>
      <c r="P40" s="162"/>
      <c r="Q40" s="162"/>
      <c r="R40" s="679"/>
    </row>
    <row r="41" spans="1:18" s="15" customFormat="1" ht="9.9499999999999993" customHeight="1">
      <c r="A41" s="637" t="s">
        <v>927</v>
      </c>
      <c r="B41" s="60"/>
      <c r="C41" s="60"/>
      <c r="D41" s="61"/>
      <c r="E41" s="61"/>
      <c r="F41" s="637" t="s">
        <v>914</v>
      </c>
      <c r="G41" s="61"/>
      <c r="H41" s="61"/>
      <c r="I41" s="61"/>
      <c r="J41" s="62"/>
      <c r="K41" s="62"/>
      <c r="L41" s="62"/>
      <c r="M41" s="62"/>
      <c r="N41" s="62"/>
      <c r="O41" s="62"/>
      <c r="P41" s="62"/>
      <c r="Q41" s="62"/>
      <c r="R41" s="62"/>
    </row>
    <row r="42" spans="1:18" s="114" customFormat="1" ht="9.9499999999999993" customHeight="1">
      <c r="A42" s="675" t="s">
        <v>929</v>
      </c>
      <c r="B42" s="303"/>
      <c r="C42" s="303"/>
      <c r="D42" s="643"/>
      <c r="E42" s="679"/>
      <c r="F42" s="449" t="s">
        <v>928</v>
      </c>
      <c r="G42" s="643"/>
      <c r="H42" s="643"/>
      <c r="I42" s="643"/>
      <c r="J42" s="643"/>
      <c r="K42" s="643"/>
      <c r="L42" s="643"/>
      <c r="M42" s="643"/>
      <c r="N42" s="643"/>
      <c r="O42" s="643"/>
      <c r="P42" s="162"/>
      <c r="Q42" s="162"/>
      <c r="R42" s="679"/>
    </row>
    <row r="43" spans="1:18" s="15" customFormat="1" ht="11.25">
      <c r="A43" s="59"/>
      <c r="B43" s="60"/>
      <c r="C43" s="60"/>
      <c r="D43" s="61"/>
      <c r="E43" s="61"/>
      <c r="F43" s="61"/>
      <c r="G43" s="61"/>
      <c r="H43" s="61"/>
      <c r="I43" s="61"/>
      <c r="J43" s="62"/>
      <c r="K43" s="62"/>
      <c r="L43" s="62"/>
      <c r="M43" s="62"/>
      <c r="N43" s="62"/>
      <c r="O43" s="62"/>
      <c r="P43" s="62"/>
      <c r="Q43" s="62"/>
      <c r="R43" s="62"/>
    </row>
    <row r="44" spans="1:18" s="15" customFormat="1" ht="11.25">
      <c r="A44" s="59"/>
      <c r="B44" s="60"/>
      <c r="C44" s="60"/>
      <c r="D44" s="61"/>
      <c r="E44" s="61"/>
      <c r="F44" s="61"/>
      <c r="G44" s="61"/>
      <c r="H44" s="61"/>
      <c r="I44" s="61"/>
      <c r="J44" s="62"/>
      <c r="K44" s="62"/>
      <c r="L44" s="62"/>
      <c r="M44" s="62"/>
      <c r="N44" s="62"/>
      <c r="O44" s="62"/>
      <c r="P44" s="62"/>
      <c r="Q44" s="62"/>
      <c r="R44" s="62"/>
    </row>
    <row r="45" spans="1:18" customFormat="1" ht="33.75">
      <c r="A45" s="763" t="s">
        <v>1156</v>
      </c>
    </row>
    <row r="46" spans="1:18" customFormat="1"/>
    <row r="47" spans="1:18" customFormat="1" ht="16.5">
      <c r="A47" s="764" t="s">
        <v>1157</v>
      </c>
    </row>
    <row r="48" spans="1:18" customFormat="1" ht="16.5">
      <c r="A48" s="764" t="s">
        <v>1158</v>
      </c>
    </row>
    <row r="49" spans="1:18" customFormat="1" ht="16.5">
      <c r="A49" s="764" t="s">
        <v>1159</v>
      </c>
    </row>
    <row r="50" spans="1:18" customFormat="1" ht="16.5">
      <c r="A50" s="764" t="s">
        <v>1160</v>
      </c>
    </row>
    <row r="51" spans="1:18" customFormat="1" ht="16.5">
      <c r="A51" s="764" t="s">
        <v>1161</v>
      </c>
    </row>
    <row r="52" spans="1:18" customFormat="1" ht="16.5">
      <c r="A52" s="764" t="s">
        <v>1162</v>
      </c>
    </row>
    <row r="53" spans="1:18" customFormat="1" ht="16.5">
      <c r="A53" s="765" t="s">
        <v>1163</v>
      </c>
    </row>
    <row r="54" spans="1:18" customFormat="1" ht="16.5">
      <c r="A54" s="764" t="s">
        <v>1164</v>
      </c>
    </row>
    <row r="55" spans="1:18" customFormat="1" ht="16.5">
      <c r="A55" s="766" t="s">
        <v>1165</v>
      </c>
    </row>
    <row r="56" spans="1:18" customFormat="1" ht="16.5">
      <c r="A56" s="764" t="s">
        <v>1166</v>
      </c>
    </row>
    <row r="57" spans="1:18" customFormat="1" ht="16.5">
      <c r="A57" s="764" t="s">
        <v>1167</v>
      </c>
    </row>
    <row r="58" spans="1:18" customFormat="1" ht="16.5">
      <c r="A58" s="766" t="s">
        <v>1168</v>
      </c>
    </row>
    <row r="59" spans="1:18" s="15" customFormat="1" ht="11.25">
      <c r="A59" s="59"/>
      <c r="B59" s="60"/>
      <c r="C59" s="60"/>
      <c r="D59" s="61"/>
      <c r="E59" s="61"/>
      <c r="F59" s="61"/>
      <c r="G59" s="61"/>
      <c r="H59" s="61"/>
      <c r="I59" s="61"/>
      <c r="J59" s="62"/>
      <c r="K59" s="62"/>
      <c r="L59" s="62"/>
      <c r="M59" s="62"/>
      <c r="N59" s="62"/>
      <c r="O59" s="62"/>
      <c r="P59" s="62"/>
      <c r="Q59" s="62"/>
      <c r="R59" s="62"/>
    </row>
    <row r="60" spans="1:18" s="15" customFormat="1" ht="11.25">
      <c r="A60" s="59"/>
      <c r="B60" s="60"/>
      <c r="C60" s="60"/>
      <c r="D60" s="61"/>
      <c r="E60" s="61"/>
      <c r="F60" s="61"/>
      <c r="G60" s="61"/>
      <c r="H60" s="61"/>
      <c r="I60" s="61"/>
      <c r="J60" s="62"/>
      <c r="K60" s="62"/>
      <c r="L60" s="62"/>
      <c r="M60" s="62"/>
      <c r="N60" s="62"/>
      <c r="O60" s="62"/>
      <c r="P60" s="62"/>
      <c r="Q60" s="62"/>
      <c r="R60" s="62"/>
    </row>
    <row r="61" spans="1:18" s="15" customFormat="1" ht="11.25">
      <c r="A61" s="59"/>
      <c r="B61" s="60"/>
      <c r="C61" s="60"/>
      <c r="D61" s="61"/>
      <c r="E61" s="61"/>
      <c r="F61" s="61"/>
      <c r="G61" s="61"/>
      <c r="H61" s="61"/>
      <c r="I61" s="61"/>
      <c r="J61" s="62"/>
      <c r="K61" s="62"/>
      <c r="L61" s="62"/>
      <c r="M61" s="62"/>
      <c r="N61" s="62"/>
      <c r="O61" s="62"/>
      <c r="P61" s="62"/>
      <c r="Q61" s="62"/>
      <c r="R61" s="62"/>
    </row>
    <row r="62" spans="1:18" s="15" customFormat="1" ht="11.25">
      <c r="A62" s="59"/>
      <c r="B62" s="60"/>
      <c r="C62" s="60"/>
      <c r="D62" s="61"/>
      <c r="E62" s="61"/>
      <c r="F62" s="61"/>
      <c r="G62" s="61"/>
      <c r="H62" s="61"/>
      <c r="I62" s="61"/>
      <c r="J62" s="62"/>
      <c r="K62" s="62"/>
      <c r="L62" s="62"/>
      <c r="M62" s="62"/>
      <c r="N62" s="62"/>
      <c r="O62" s="62"/>
      <c r="P62" s="62"/>
      <c r="Q62" s="62"/>
      <c r="R62" s="62"/>
    </row>
    <row r="63" spans="1:18" s="15" customFormat="1" ht="11.25">
      <c r="A63" s="59"/>
      <c r="B63" s="60"/>
      <c r="C63" s="60"/>
      <c r="D63" s="61"/>
      <c r="E63" s="61"/>
      <c r="F63" s="61"/>
      <c r="G63" s="61"/>
      <c r="H63" s="61"/>
      <c r="I63" s="61"/>
      <c r="J63" s="62"/>
      <c r="K63" s="62"/>
      <c r="L63" s="62"/>
      <c r="M63" s="62"/>
      <c r="N63" s="62"/>
      <c r="O63" s="62"/>
      <c r="P63" s="62"/>
      <c r="Q63" s="62"/>
      <c r="R63" s="62"/>
    </row>
    <row r="64" spans="1:18" s="15" customFormat="1" ht="11.25">
      <c r="A64" s="59"/>
      <c r="B64" s="60"/>
      <c r="C64" s="60"/>
      <c r="D64" s="61"/>
      <c r="E64" s="61"/>
      <c r="F64" s="61"/>
      <c r="G64" s="61"/>
      <c r="H64" s="61"/>
      <c r="I64" s="61"/>
      <c r="J64" s="62"/>
      <c r="K64" s="62"/>
      <c r="L64" s="62"/>
      <c r="M64" s="62"/>
      <c r="N64" s="62"/>
      <c r="O64" s="62"/>
      <c r="P64" s="62"/>
      <c r="Q64" s="62"/>
      <c r="R64" s="62"/>
    </row>
    <row r="65" spans="1:18" s="15" customFormat="1" ht="11.25">
      <c r="A65" s="59"/>
      <c r="B65" s="60"/>
      <c r="C65" s="60"/>
      <c r="D65" s="61"/>
      <c r="E65" s="61"/>
      <c r="F65" s="61"/>
      <c r="G65" s="61"/>
      <c r="H65" s="61"/>
      <c r="I65" s="61"/>
      <c r="J65" s="62"/>
      <c r="K65" s="62"/>
      <c r="L65" s="62"/>
      <c r="M65" s="62"/>
      <c r="N65" s="62"/>
      <c r="O65" s="62"/>
      <c r="P65" s="62"/>
      <c r="Q65" s="62"/>
      <c r="R65" s="62"/>
    </row>
    <row r="66" spans="1:18" s="15" customFormat="1" ht="11.25">
      <c r="A66" s="59"/>
      <c r="B66" s="60"/>
      <c r="C66" s="60"/>
      <c r="D66" s="61"/>
      <c r="E66" s="61"/>
      <c r="F66" s="61"/>
      <c r="G66" s="61"/>
      <c r="H66" s="61"/>
      <c r="I66" s="61"/>
      <c r="J66" s="62"/>
      <c r="K66" s="62"/>
      <c r="L66" s="62"/>
      <c r="M66" s="62"/>
      <c r="N66" s="62"/>
      <c r="O66" s="62"/>
      <c r="P66" s="62"/>
      <c r="Q66" s="62"/>
      <c r="R66" s="62"/>
    </row>
    <row r="67" spans="1:18" s="15" customFormat="1" ht="11.25">
      <c r="A67" s="59"/>
      <c r="B67" s="60"/>
      <c r="C67" s="60"/>
      <c r="D67" s="61"/>
      <c r="E67" s="61"/>
      <c r="F67" s="61"/>
      <c r="G67" s="61"/>
      <c r="H67" s="61"/>
      <c r="I67" s="61"/>
      <c r="J67" s="62"/>
      <c r="K67" s="62"/>
      <c r="L67" s="62"/>
      <c r="M67" s="62"/>
      <c r="N67" s="62"/>
      <c r="O67" s="62"/>
      <c r="P67" s="62"/>
      <c r="Q67" s="62"/>
      <c r="R67" s="62"/>
    </row>
    <row r="68" spans="1:18" s="15" customFormat="1" ht="11.25">
      <c r="A68" s="59"/>
      <c r="B68" s="60"/>
      <c r="C68" s="60"/>
      <c r="D68" s="61"/>
      <c r="E68" s="61"/>
      <c r="F68" s="61"/>
      <c r="G68" s="61"/>
      <c r="H68" s="61"/>
      <c r="I68" s="61"/>
      <c r="J68" s="62"/>
      <c r="K68" s="62"/>
      <c r="L68" s="62"/>
      <c r="M68" s="62"/>
      <c r="N68" s="62"/>
      <c r="O68" s="62"/>
      <c r="P68" s="62"/>
      <c r="Q68" s="62"/>
      <c r="R68" s="62"/>
    </row>
    <row r="69" spans="1:18" s="15" customFormat="1" ht="11.25">
      <c r="A69" s="59"/>
      <c r="B69" s="60"/>
      <c r="C69" s="60"/>
      <c r="D69" s="61"/>
      <c r="E69" s="61"/>
      <c r="F69" s="61"/>
      <c r="G69" s="61"/>
      <c r="H69" s="61"/>
      <c r="I69" s="61"/>
      <c r="J69" s="62"/>
      <c r="K69" s="62"/>
      <c r="L69" s="62"/>
      <c r="M69" s="62"/>
      <c r="N69" s="62"/>
      <c r="O69" s="62"/>
      <c r="P69" s="62"/>
      <c r="Q69" s="62"/>
      <c r="R69" s="62"/>
    </row>
    <row r="70" spans="1:18" s="15" customFormat="1" ht="11.25">
      <c r="A70" s="59"/>
      <c r="B70" s="60"/>
      <c r="C70" s="60"/>
      <c r="D70" s="61"/>
      <c r="E70" s="61"/>
      <c r="F70" s="61"/>
      <c r="G70" s="61"/>
      <c r="H70" s="61"/>
      <c r="I70" s="61"/>
      <c r="J70" s="62"/>
      <c r="K70" s="62"/>
      <c r="L70" s="62"/>
      <c r="M70" s="62"/>
      <c r="N70" s="62"/>
      <c r="O70" s="62"/>
      <c r="P70" s="62"/>
      <c r="Q70" s="62"/>
      <c r="R70" s="62"/>
    </row>
    <row r="71" spans="1:18" s="15" customFormat="1" ht="11.25">
      <c r="A71" s="59"/>
      <c r="B71" s="60"/>
      <c r="C71" s="60"/>
      <c r="D71" s="61"/>
      <c r="E71" s="61"/>
      <c r="F71" s="61"/>
      <c r="G71" s="61"/>
      <c r="H71" s="61"/>
      <c r="I71" s="61"/>
      <c r="J71" s="62"/>
      <c r="K71" s="62"/>
      <c r="L71" s="62"/>
      <c r="M71" s="62"/>
      <c r="N71" s="62"/>
      <c r="O71" s="62"/>
      <c r="P71" s="62"/>
      <c r="Q71" s="62"/>
      <c r="R71" s="62"/>
    </row>
    <row r="72" spans="1:18" s="15" customFormat="1" ht="11.25">
      <c r="A72" s="59"/>
      <c r="B72" s="60"/>
      <c r="C72" s="60"/>
      <c r="D72" s="61"/>
      <c r="E72" s="61"/>
      <c r="F72" s="61"/>
      <c r="G72" s="61"/>
      <c r="H72" s="61"/>
      <c r="I72" s="61"/>
      <c r="J72" s="62"/>
      <c r="K72" s="62"/>
      <c r="L72" s="62"/>
      <c r="M72" s="62"/>
      <c r="N72" s="62"/>
      <c r="O72" s="62"/>
      <c r="P72" s="62"/>
      <c r="Q72" s="62"/>
      <c r="R72" s="62"/>
    </row>
    <row r="73" spans="1:18" s="15" customFormat="1" ht="11.25">
      <c r="A73" s="59"/>
      <c r="B73" s="60"/>
      <c r="C73" s="60"/>
      <c r="D73" s="61"/>
      <c r="E73" s="61"/>
      <c r="F73" s="61"/>
      <c r="G73" s="61"/>
      <c r="H73" s="61"/>
      <c r="I73" s="61"/>
      <c r="J73" s="62"/>
      <c r="K73" s="62"/>
      <c r="L73" s="62"/>
      <c r="M73" s="62"/>
      <c r="N73" s="62"/>
      <c r="O73" s="62"/>
      <c r="P73" s="62"/>
      <c r="Q73" s="62"/>
      <c r="R73" s="62"/>
    </row>
    <row r="74" spans="1:18" s="15" customFormat="1" ht="11.25">
      <c r="A74" s="59"/>
      <c r="B74" s="60"/>
      <c r="C74" s="60"/>
      <c r="D74" s="61"/>
      <c r="E74" s="61"/>
      <c r="F74" s="61"/>
      <c r="G74" s="61"/>
      <c r="H74" s="61"/>
      <c r="I74" s="61"/>
      <c r="J74" s="62"/>
      <c r="K74" s="62"/>
      <c r="L74" s="62"/>
      <c r="M74" s="62"/>
      <c r="N74" s="62"/>
      <c r="O74" s="62"/>
      <c r="P74" s="62"/>
      <c r="Q74" s="62"/>
      <c r="R74" s="62"/>
    </row>
    <row r="75" spans="1:18" s="15" customFormat="1" ht="11.25">
      <c r="A75" s="59"/>
      <c r="B75" s="60"/>
      <c r="C75" s="60"/>
      <c r="D75" s="61"/>
      <c r="E75" s="61"/>
      <c r="F75" s="61"/>
      <c r="G75" s="61"/>
      <c r="H75" s="61"/>
      <c r="I75" s="61"/>
      <c r="J75" s="62"/>
      <c r="K75" s="62"/>
      <c r="L75" s="62"/>
      <c r="M75" s="62"/>
      <c r="N75" s="62"/>
      <c r="O75" s="62"/>
      <c r="P75" s="62"/>
      <c r="Q75" s="62"/>
      <c r="R75" s="62"/>
    </row>
    <row r="76" spans="1:18" s="15" customFormat="1" ht="11.25">
      <c r="A76" s="59"/>
      <c r="B76" s="60"/>
      <c r="C76" s="60"/>
      <c r="D76" s="61"/>
      <c r="E76" s="61"/>
      <c r="F76" s="61"/>
      <c r="G76" s="61"/>
      <c r="H76" s="61"/>
      <c r="I76" s="61"/>
      <c r="J76" s="62"/>
      <c r="K76" s="62"/>
      <c r="L76" s="62"/>
      <c r="M76" s="62"/>
      <c r="N76" s="62"/>
      <c r="O76" s="62"/>
      <c r="P76" s="62"/>
      <c r="Q76" s="62"/>
      <c r="R76" s="62"/>
    </row>
    <row r="77" spans="1:18" s="15" customFormat="1" ht="11.25">
      <c r="A77" s="59"/>
      <c r="B77" s="60"/>
      <c r="C77" s="60"/>
      <c r="D77" s="61"/>
      <c r="E77" s="61"/>
      <c r="F77" s="61"/>
      <c r="G77" s="61"/>
      <c r="H77" s="61"/>
      <c r="I77" s="61"/>
      <c r="J77" s="62"/>
      <c r="K77" s="62"/>
      <c r="L77" s="62"/>
      <c r="M77" s="62"/>
      <c r="N77" s="62"/>
      <c r="O77" s="62"/>
      <c r="P77" s="62"/>
      <c r="Q77" s="62"/>
      <c r="R77" s="62"/>
    </row>
    <row r="78" spans="1:18" s="15" customFormat="1" ht="11.25">
      <c r="A78" s="59"/>
      <c r="B78" s="60"/>
      <c r="C78" s="60"/>
      <c r="D78" s="61"/>
      <c r="E78" s="61"/>
      <c r="F78" s="61"/>
      <c r="G78" s="61"/>
      <c r="H78" s="61"/>
      <c r="I78" s="61"/>
      <c r="J78" s="62"/>
      <c r="K78" s="62"/>
      <c r="L78" s="62"/>
      <c r="M78" s="62"/>
      <c r="N78" s="62"/>
      <c r="O78" s="62"/>
      <c r="P78" s="62"/>
      <c r="Q78" s="62"/>
      <c r="R78" s="62"/>
    </row>
    <row r="79" spans="1:18" s="15" customFormat="1" ht="11.25">
      <c r="A79" s="59"/>
      <c r="B79" s="60"/>
      <c r="C79" s="60"/>
      <c r="D79" s="61"/>
      <c r="E79" s="61"/>
      <c r="F79" s="61"/>
      <c r="G79" s="61"/>
      <c r="H79" s="61"/>
      <c r="I79" s="61"/>
      <c r="J79" s="62"/>
      <c r="K79" s="62"/>
      <c r="L79" s="62"/>
      <c r="M79" s="62"/>
      <c r="N79" s="62"/>
      <c r="O79" s="62"/>
      <c r="P79" s="62"/>
      <c r="Q79" s="62"/>
      <c r="R79" s="62"/>
    </row>
    <row r="80" spans="1:18" s="15" customFormat="1" ht="11.25">
      <c r="A80" s="59"/>
      <c r="B80" s="60"/>
      <c r="C80" s="60"/>
      <c r="D80" s="61"/>
      <c r="E80" s="61"/>
      <c r="F80" s="61"/>
      <c r="G80" s="61"/>
      <c r="H80" s="61"/>
      <c r="I80" s="61"/>
      <c r="J80" s="62"/>
      <c r="K80" s="62"/>
      <c r="L80" s="62"/>
      <c r="M80" s="62"/>
      <c r="N80" s="62"/>
      <c r="O80" s="62"/>
      <c r="P80" s="62"/>
      <c r="Q80" s="62"/>
      <c r="R80" s="62"/>
    </row>
    <row r="81" spans="1:18" s="15" customFormat="1" ht="11.25">
      <c r="A81" s="59"/>
      <c r="B81" s="60"/>
      <c r="C81" s="60"/>
      <c r="D81" s="61"/>
      <c r="E81" s="61"/>
      <c r="F81" s="61"/>
      <c r="G81" s="61"/>
      <c r="H81" s="61"/>
      <c r="I81" s="61"/>
      <c r="J81" s="62"/>
      <c r="K81" s="62"/>
      <c r="L81" s="62"/>
      <c r="M81" s="62"/>
      <c r="N81" s="62"/>
      <c r="O81" s="62"/>
      <c r="P81" s="62"/>
      <c r="Q81" s="62"/>
      <c r="R81" s="62"/>
    </row>
    <row r="82" spans="1:18" s="15" customFormat="1" ht="11.25">
      <c r="A82" s="59"/>
      <c r="B82" s="60"/>
      <c r="C82" s="60"/>
      <c r="D82" s="61"/>
      <c r="E82" s="61"/>
      <c r="F82" s="61"/>
      <c r="G82" s="61"/>
      <c r="H82" s="61"/>
      <c r="I82" s="61"/>
      <c r="J82" s="62"/>
      <c r="K82" s="62"/>
      <c r="L82" s="62"/>
      <c r="M82" s="62"/>
      <c r="N82" s="62"/>
      <c r="O82" s="62"/>
      <c r="P82" s="62"/>
      <c r="Q82" s="62"/>
      <c r="R82" s="62"/>
    </row>
    <row r="83" spans="1:18" s="15" customFormat="1" ht="11.25">
      <c r="A83" s="59"/>
      <c r="B83" s="60"/>
      <c r="C83" s="60"/>
      <c r="D83" s="61"/>
      <c r="E83" s="61"/>
      <c r="F83" s="61"/>
      <c r="G83" s="61"/>
      <c r="H83" s="61"/>
      <c r="I83" s="61"/>
      <c r="J83" s="62"/>
      <c r="K83" s="62"/>
      <c r="L83" s="62"/>
      <c r="M83" s="62"/>
      <c r="N83" s="62"/>
      <c r="O83" s="62"/>
      <c r="P83" s="62"/>
      <c r="Q83" s="62"/>
      <c r="R83" s="62"/>
    </row>
    <row r="84" spans="1:18" s="15" customFormat="1" ht="11.25">
      <c r="A84" s="59"/>
      <c r="B84" s="60"/>
      <c r="C84" s="60"/>
      <c r="D84" s="61"/>
      <c r="E84" s="61"/>
      <c r="F84" s="61"/>
      <c r="G84" s="61"/>
      <c r="H84" s="61"/>
      <c r="I84" s="61"/>
      <c r="J84" s="62"/>
      <c r="K84" s="62"/>
      <c r="L84" s="62"/>
      <c r="M84" s="62"/>
      <c r="N84" s="62"/>
      <c r="O84" s="62"/>
      <c r="P84" s="62"/>
      <c r="Q84" s="62"/>
      <c r="R84" s="62"/>
    </row>
    <row r="85" spans="1:18" s="15" customFormat="1" ht="11.25">
      <c r="A85" s="59"/>
      <c r="B85" s="60"/>
      <c r="C85" s="60"/>
      <c r="D85" s="61"/>
      <c r="E85" s="61"/>
      <c r="F85" s="61"/>
      <c r="G85" s="61"/>
      <c r="H85" s="61"/>
      <c r="I85" s="61"/>
      <c r="J85" s="62"/>
      <c r="K85" s="62"/>
      <c r="L85" s="62"/>
      <c r="M85" s="62"/>
      <c r="N85" s="62"/>
      <c r="O85" s="62"/>
      <c r="P85" s="62"/>
      <c r="Q85" s="62"/>
      <c r="R85" s="62"/>
    </row>
    <row r="86" spans="1:18" s="15" customFormat="1" ht="11.25">
      <c r="A86" s="59"/>
      <c r="B86" s="60"/>
      <c r="C86" s="60"/>
      <c r="D86" s="61"/>
      <c r="E86" s="61"/>
      <c r="F86" s="61"/>
      <c r="G86" s="61"/>
      <c r="H86" s="61"/>
      <c r="I86" s="61"/>
      <c r="J86" s="62"/>
      <c r="K86" s="62"/>
      <c r="L86" s="62"/>
      <c r="M86" s="62"/>
      <c r="N86" s="62"/>
      <c r="O86" s="62"/>
      <c r="P86" s="62"/>
      <c r="Q86" s="62"/>
      <c r="R86" s="62"/>
    </row>
    <row r="87" spans="1:18" s="15" customFormat="1" ht="11.25">
      <c r="A87" s="59"/>
      <c r="B87" s="60"/>
      <c r="C87" s="60"/>
      <c r="D87" s="61"/>
      <c r="E87" s="61"/>
      <c r="F87" s="61"/>
      <c r="G87" s="61"/>
      <c r="H87" s="61"/>
      <c r="I87" s="61"/>
      <c r="J87" s="62"/>
      <c r="K87" s="62"/>
      <c r="L87" s="62"/>
      <c r="M87" s="62"/>
      <c r="N87" s="62"/>
      <c r="O87" s="62"/>
      <c r="P87" s="62"/>
      <c r="Q87" s="62"/>
      <c r="R87" s="62"/>
    </row>
    <row r="88" spans="1:18" s="15" customFormat="1" ht="11.25">
      <c r="A88" s="59"/>
      <c r="B88" s="60"/>
      <c r="C88" s="60"/>
      <c r="D88" s="61"/>
      <c r="E88" s="61"/>
      <c r="F88" s="61"/>
      <c r="G88" s="61"/>
      <c r="H88" s="61"/>
      <c r="I88" s="61"/>
      <c r="J88" s="62"/>
      <c r="K88" s="62"/>
      <c r="L88" s="62"/>
      <c r="M88" s="62"/>
      <c r="N88" s="62"/>
      <c r="O88" s="62"/>
      <c r="P88" s="62"/>
      <c r="Q88" s="62"/>
      <c r="R88" s="62"/>
    </row>
    <row r="89" spans="1:18" s="15" customFormat="1" ht="11.25">
      <c r="A89" s="59"/>
      <c r="B89" s="60"/>
      <c r="C89" s="60"/>
      <c r="D89" s="61"/>
      <c r="E89" s="61"/>
      <c r="F89" s="61"/>
      <c r="G89" s="61"/>
      <c r="H89" s="61"/>
      <c r="I89" s="61"/>
      <c r="J89" s="62"/>
      <c r="K89" s="62"/>
      <c r="L89" s="62"/>
      <c r="M89" s="62"/>
      <c r="N89" s="62"/>
      <c r="O89" s="62"/>
      <c r="P89" s="62"/>
      <c r="Q89" s="62"/>
      <c r="R89" s="62"/>
    </row>
    <row r="90" spans="1:18" s="15" customFormat="1" ht="11.25">
      <c r="A90" s="59"/>
      <c r="B90" s="60"/>
      <c r="C90" s="60"/>
      <c r="D90" s="61"/>
      <c r="E90" s="61"/>
      <c r="F90" s="61"/>
      <c r="G90" s="61"/>
      <c r="H90" s="61"/>
      <c r="I90" s="61"/>
      <c r="J90" s="62"/>
      <c r="K90" s="62"/>
      <c r="L90" s="62"/>
      <c r="M90" s="62"/>
      <c r="N90" s="62"/>
      <c r="O90" s="62"/>
      <c r="P90" s="62"/>
      <c r="Q90" s="62"/>
      <c r="R90" s="62"/>
    </row>
    <row r="91" spans="1:18" s="15" customFormat="1" ht="11.25">
      <c r="A91" s="59"/>
      <c r="B91" s="60"/>
      <c r="C91" s="60"/>
      <c r="D91" s="61"/>
      <c r="E91" s="61"/>
      <c r="F91" s="61"/>
      <c r="G91" s="61"/>
      <c r="H91" s="61"/>
      <c r="I91" s="61"/>
      <c r="J91" s="62"/>
      <c r="K91" s="62"/>
      <c r="L91" s="62"/>
      <c r="M91" s="62"/>
      <c r="N91" s="62"/>
      <c r="O91" s="62"/>
      <c r="P91" s="62"/>
      <c r="Q91" s="62"/>
      <c r="R91" s="62"/>
    </row>
    <row r="92" spans="1:18" s="15" customFormat="1" ht="11.25">
      <c r="A92" s="59"/>
      <c r="B92" s="60"/>
      <c r="C92" s="60"/>
      <c r="D92" s="61"/>
      <c r="E92" s="61"/>
      <c r="F92" s="61"/>
      <c r="G92" s="61"/>
      <c r="H92" s="61"/>
      <c r="I92" s="61"/>
      <c r="J92" s="62"/>
      <c r="K92" s="62"/>
      <c r="L92" s="62"/>
      <c r="M92" s="62"/>
      <c r="N92" s="62"/>
      <c r="O92" s="62"/>
      <c r="P92" s="62"/>
      <c r="Q92" s="62"/>
      <c r="R92" s="62"/>
    </row>
    <row r="93" spans="1:18" s="15" customFormat="1" ht="11.25">
      <c r="A93" s="59"/>
      <c r="B93" s="60"/>
      <c r="C93" s="60"/>
      <c r="D93" s="61"/>
      <c r="E93" s="61"/>
      <c r="F93" s="61"/>
      <c r="G93" s="61"/>
      <c r="H93" s="61"/>
      <c r="I93" s="61"/>
      <c r="J93" s="62"/>
      <c r="K93" s="62"/>
      <c r="L93" s="62"/>
      <c r="M93" s="62"/>
      <c r="N93" s="62"/>
      <c r="O93" s="62"/>
      <c r="P93" s="62"/>
      <c r="Q93" s="62"/>
      <c r="R93" s="62"/>
    </row>
    <row r="94" spans="1:18" s="15" customFormat="1" ht="11.25">
      <c r="A94" s="59"/>
      <c r="B94" s="60"/>
      <c r="C94" s="60"/>
      <c r="D94" s="61"/>
      <c r="E94" s="61"/>
      <c r="F94" s="61"/>
      <c r="G94" s="61"/>
      <c r="H94" s="61"/>
      <c r="I94" s="61"/>
      <c r="J94" s="62"/>
      <c r="K94" s="62"/>
      <c r="L94" s="62"/>
      <c r="M94" s="62"/>
      <c r="N94" s="62"/>
      <c r="O94" s="62"/>
      <c r="P94" s="62"/>
      <c r="Q94" s="62"/>
      <c r="R94" s="62"/>
    </row>
    <row r="95" spans="1:18" s="15" customFormat="1" ht="11.25">
      <c r="A95" s="59"/>
      <c r="B95" s="60"/>
      <c r="C95" s="60"/>
      <c r="D95" s="61"/>
      <c r="E95" s="61"/>
      <c r="F95" s="61"/>
      <c r="G95" s="61"/>
      <c r="H95" s="61"/>
      <c r="I95" s="61"/>
      <c r="J95" s="62"/>
      <c r="K95" s="62"/>
      <c r="L95" s="62"/>
      <c r="M95" s="62"/>
      <c r="N95" s="62"/>
      <c r="O95" s="62"/>
      <c r="P95" s="62"/>
      <c r="Q95" s="62"/>
      <c r="R95" s="62"/>
    </row>
    <row r="96" spans="1:18" s="15" customFormat="1" ht="11.25">
      <c r="A96" s="59"/>
      <c r="B96" s="60"/>
      <c r="C96" s="60"/>
      <c r="D96" s="61"/>
      <c r="E96" s="61"/>
      <c r="F96" s="61"/>
      <c r="G96" s="61"/>
      <c r="H96" s="61"/>
      <c r="I96" s="61"/>
      <c r="J96" s="62"/>
      <c r="K96" s="62"/>
      <c r="L96" s="62"/>
      <c r="M96" s="62"/>
      <c r="N96" s="62"/>
      <c r="O96" s="62"/>
      <c r="P96" s="62"/>
      <c r="Q96" s="62"/>
      <c r="R96" s="62"/>
    </row>
    <row r="97" spans="1:18" s="15" customFormat="1" ht="11.25">
      <c r="A97" s="59"/>
      <c r="B97" s="60"/>
      <c r="C97" s="60"/>
      <c r="D97" s="61"/>
      <c r="E97" s="61"/>
      <c r="F97" s="61"/>
      <c r="G97" s="61"/>
      <c r="H97" s="61"/>
      <c r="I97" s="61"/>
      <c r="J97" s="62"/>
      <c r="K97" s="62"/>
      <c r="L97" s="62"/>
      <c r="M97" s="62"/>
      <c r="N97" s="62"/>
      <c r="O97" s="62"/>
      <c r="P97" s="62"/>
      <c r="Q97" s="62"/>
      <c r="R97" s="62"/>
    </row>
    <row r="98" spans="1:18" s="15" customFormat="1" ht="11.25">
      <c r="A98" s="59"/>
      <c r="B98" s="60"/>
      <c r="C98" s="60"/>
      <c r="D98" s="61"/>
      <c r="E98" s="61"/>
      <c r="F98" s="61"/>
      <c r="G98" s="61"/>
      <c r="H98" s="61"/>
      <c r="I98" s="61"/>
      <c r="J98" s="62"/>
      <c r="K98" s="62"/>
      <c r="L98" s="62"/>
      <c r="M98" s="62"/>
      <c r="N98" s="62"/>
      <c r="O98" s="62"/>
      <c r="P98" s="62"/>
      <c r="Q98" s="62"/>
      <c r="R98" s="62"/>
    </row>
    <row r="99" spans="1:18" s="15" customFormat="1" ht="11.25">
      <c r="A99" s="59"/>
      <c r="B99" s="60"/>
      <c r="C99" s="60"/>
      <c r="D99" s="61"/>
      <c r="E99" s="61"/>
      <c r="F99" s="61"/>
      <c r="G99" s="61"/>
      <c r="H99" s="61"/>
      <c r="I99" s="61"/>
      <c r="J99" s="62"/>
      <c r="K99" s="62"/>
      <c r="L99" s="62"/>
      <c r="M99" s="62"/>
      <c r="N99" s="62"/>
      <c r="O99" s="62"/>
      <c r="P99" s="62"/>
      <c r="Q99" s="62"/>
      <c r="R99" s="62"/>
    </row>
    <row r="100" spans="1:18" s="15" customFormat="1" ht="11.25">
      <c r="A100" s="59"/>
      <c r="B100" s="60"/>
      <c r="C100" s="60"/>
      <c r="D100" s="61"/>
      <c r="E100" s="61"/>
      <c r="F100" s="61"/>
      <c r="G100" s="61"/>
      <c r="H100" s="61"/>
      <c r="I100" s="61"/>
      <c r="J100" s="62"/>
      <c r="K100" s="62"/>
      <c r="L100" s="62"/>
      <c r="M100" s="62"/>
      <c r="N100" s="62"/>
      <c r="O100" s="62"/>
      <c r="P100" s="62"/>
      <c r="Q100" s="62"/>
      <c r="R100" s="62"/>
    </row>
    <row r="101" spans="1:18" s="15" customFormat="1" ht="11.25">
      <c r="A101" s="59"/>
      <c r="B101" s="60"/>
      <c r="C101" s="60"/>
      <c r="D101" s="61"/>
      <c r="E101" s="61"/>
      <c r="F101" s="61"/>
      <c r="G101" s="61"/>
      <c r="H101" s="61"/>
      <c r="I101" s="61"/>
      <c r="J101" s="62"/>
      <c r="K101" s="62"/>
      <c r="L101" s="62"/>
      <c r="M101" s="62"/>
      <c r="N101" s="62"/>
      <c r="O101" s="62"/>
      <c r="P101" s="62"/>
      <c r="Q101" s="62"/>
      <c r="R101" s="62"/>
    </row>
    <row r="102" spans="1:18" s="15" customFormat="1" ht="11.25">
      <c r="A102" s="59"/>
      <c r="B102" s="60"/>
      <c r="C102" s="60"/>
      <c r="D102" s="61"/>
      <c r="E102" s="61"/>
      <c r="F102" s="61"/>
      <c r="G102" s="61"/>
      <c r="H102" s="61"/>
      <c r="I102" s="61"/>
      <c r="J102" s="62"/>
      <c r="K102" s="62"/>
      <c r="L102" s="62"/>
      <c r="M102" s="62"/>
      <c r="N102" s="62"/>
      <c r="O102" s="62"/>
      <c r="P102" s="62"/>
      <c r="Q102" s="62"/>
      <c r="R102" s="62"/>
    </row>
    <row r="103" spans="1:18" s="15" customFormat="1" ht="11.25">
      <c r="A103" s="59"/>
      <c r="B103" s="60"/>
      <c r="C103" s="60"/>
      <c r="D103" s="61"/>
      <c r="E103" s="61"/>
      <c r="F103" s="61"/>
      <c r="G103" s="61"/>
      <c r="H103" s="61"/>
      <c r="I103" s="61"/>
      <c r="J103" s="62"/>
      <c r="K103" s="62"/>
      <c r="L103" s="62"/>
      <c r="M103" s="62"/>
      <c r="N103" s="62"/>
      <c r="O103" s="62"/>
      <c r="P103" s="62"/>
      <c r="Q103" s="62"/>
      <c r="R103" s="62"/>
    </row>
  </sheetData>
  <sheetProtection selectLockedCells="1"/>
  <mergeCells count="25">
    <mergeCell ref="M3:R3"/>
    <mergeCell ref="Q6:Q9"/>
    <mergeCell ref="R6:R9"/>
    <mergeCell ref="I8:I9"/>
    <mergeCell ref="L8:L9"/>
    <mergeCell ref="J7:J9"/>
    <mergeCell ref="G6:I7"/>
    <mergeCell ref="O8:O9"/>
    <mergeCell ref="P8:P9"/>
    <mergeCell ref="M8:M9"/>
    <mergeCell ref="K7:K9"/>
    <mergeCell ref="N7:N9"/>
    <mergeCell ref="A40:E40"/>
    <mergeCell ref="F40:L40"/>
    <mergeCell ref="A3:E3"/>
    <mergeCell ref="A4:E4"/>
    <mergeCell ref="F3:L3"/>
    <mergeCell ref="A6:A9"/>
    <mergeCell ref="C8:C9"/>
    <mergeCell ref="G8:G9"/>
    <mergeCell ref="H8:H9"/>
    <mergeCell ref="E6:E9"/>
    <mergeCell ref="B6:C7"/>
    <mergeCell ref="D6:D9"/>
    <mergeCell ref="F6:F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6"/>
  <sheetViews>
    <sheetView showGridLines="0" view="pageBreakPreview" topLeftCell="C1" zoomScaleNormal="100" zoomScaleSheetLayoutView="100" workbookViewId="0">
      <selection activeCell="K2" sqref="K2"/>
    </sheetView>
  </sheetViews>
  <sheetFormatPr defaultRowHeight="14.25"/>
  <cols>
    <col min="1" max="1" width="12.625" style="93" customWidth="1"/>
    <col min="2" max="3" width="9.125" style="94" customWidth="1"/>
    <col min="4" max="9" width="8.625" style="94" customWidth="1"/>
    <col min="10" max="12" width="11.625" style="94" customWidth="1"/>
    <col min="13" max="15" width="11.625" style="108" customWidth="1"/>
    <col min="16" max="16" width="12.25" style="108" customWidth="1"/>
    <col min="17" max="17" width="7.625" style="108" customWidth="1"/>
    <col min="18" max="18" width="11.5" style="108" customWidth="1"/>
    <col min="19" max="19" width="8.25" style="108" bestFit="1" customWidth="1"/>
    <col min="20" max="21" width="9.25" style="108" customWidth="1"/>
    <col min="22" max="23" width="8.125" style="108" customWidth="1"/>
    <col min="24" max="24" width="9.625" style="108" customWidth="1"/>
    <col min="25" max="25" width="10.625" style="108" customWidth="1"/>
    <col min="26" max="16384" width="9" style="68"/>
  </cols>
  <sheetData>
    <row r="1" spans="1:25" s="462" customFormat="1" ht="14.1" customHeight="1">
      <c r="A1" s="469" t="s">
        <v>1271</v>
      </c>
      <c r="J1" s="470"/>
      <c r="K1" s="470"/>
      <c r="L1" s="470"/>
      <c r="M1" s="470"/>
      <c r="N1" s="470"/>
      <c r="O1" s="470"/>
      <c r="P1" s="471" t="s">
        <v>1272</v>
      </c>
      <c r="Q1" s="469" t="s">
        <v>1273</v>
      </c>
      <c r="R1" s="471"/>
      <c r="S1" s="470"/>
      <c r="T1" s="470"/>
      <c r="U1" s="470"/>
      <c r="V1" s="470"/>
      <c r="W1" s="470"/>
      <c r="X1" s="470"/>
      <c r="Y1" s="470"/>
    </row>
    <row r="2" spans="1:25" s="15" customFormat="1" ht="14.1" customHeight="1">
      <c r="A2" s="73"/>
      <c r="J2" s="92"/>
      <c r="K2" s="92"/>
      <c r="L2" s="92"/>
      <c r="M2" s="92"/>
      <c r="N2" s="92"/>
      <c r="O2" s="92"/>
      <c r="P2" s="72"/>
      <c r="Q2" s="73"/>
      <c r="R2" s="72"/>
      <c r="S2" s="92"/>
      <c r="T2" s="92"/>
      <c r="U2" s="92"/>
      <c r="V2" s="92"/>
      <c r="W2" s="92"/>
      <c r="X2" s="92"/>
      <c r="Y2" s="92"/>
    </row>
    <row r="3" spans="1:25" s="16" customFormat="1" ht="20.100000000000001" customHeight="1">
      <c r="A3" s="977" t="s">
        <v>609</v>
      </c>
      <c r="B3" s="977"/>
      <c r="C3" s="977"/>
      <c r="D3" s="977"/>
      <c r="E3" s="977"/>
      <c r="F3" s="977"/>
      <c r="G3" s="977"/>
      <c r="H3" s="977"/>
      <c r="I3" s="977"/>
      <c r="J3" s="938" t="s">
        <v>995</v>
      </c>
      <c r="K3" s="938"/>
      <c r="L3" s="938"/>
      <c r="M3" s="938"/>
      <c r="N3" s="938"/>
      <c r="O3" s="938"/>
      <c r="P3" s="938"/>
      <c r="Q3" s="938" t="s">
        <v>610</v>
      </c>
      <c r="R3" s="938"/>
      <c r="S3" s="938"/>
      <c r="T3" s="938"/>
      <c r="U3" s="938"/>
      <c r="V3" s="938"/>
      <c r="W3" s="938"/>
      <c r="X3" s="938"/>
      <c r="Y3" s="938"/>
    </row>
    <row r="4" spans="1:25" s="18" customFormat="1" ht="24" customHeight="1">
      <c r="J4" s="96"/>
      <c r="K4" s="96"/>
      <c r="L4" s="96"/>
      <c r="M4" s="96"/>
      <c r="N4" s="96"/>
      <c r="O4" s="96"/>
      <c r="P4" s="96"/>
      <c r="Q4" s="961" t="s">
        <v>996</v>
      </c>
      <c r="R4" s="961"/>
      <c r="S4" s="961"/>
      <c r="T4" s="961"/>
      <c r="U4" s="961"/>
      <c r="V4" s="961"/>
      <c r="W4" s="961"/>
      <c r="X4" s="961"/>
      <c r="Y4" s="961"/>
    </row>
    <row r="5" spans="1:25" s="20" customFormat="1" ht="18" customHeight="1" thickBot="1">
      <c r="A5" s="20" t="s">
        <v>136</v>
      </c>
      <c r="P5" s="74" t="s">
        <v>611</v>
      </c>
      <c r="Q5" s="20" t="s">
        <v>136</v>
      </c>
      <c r="R5" s="74"/>
      <c r="Y5" s="74" t="s">
        <v>611</v>
      </c>
    </row>
    <row r="6" spans="1:25" s="15" customFormat="1" ht="12.75" customHeight="1">
      <c r="A6" s="951" t="s">
        <v>612</v>
      </c>
      <c r="B6" s="954" t="s">
        <v>148</v>
      </c>
      <c r="C6" s="945" t="s">
        <v>613</v>
      </c>
      <c r="D6" s="945" t="s">
        <v>614</v>
      </c>
      <c r="E6" s="946"/>
      <c r="F6" s="946"/>
      <c r="G6" s="945" t="s">
        <v>616</v>
      </c>
      <c r="H6" s="946"/>
      <c r="I6" s="958"/>
      <c r="J6" s="954" t="s">
        <v>932</v>
      </c>
      <c r="K6" s="946"/>
      <c r="L6" s="946"/>
      <c r="M6" s="945" t="s">
        <v>993</v>
      </c>
      <c r="N6" s="946"/>
      <c r="O6" s="947"/>
      <c r="P6" s="955" t="s">
        <v>617</v>
      </c>
      <c r="Q6" s="971" t="s">
        <v>618</v>
      </c>
      <c r="R6" s="972"/>
      <c r="S6" s="954" t="s">
        <v>994</v>
      </c>
      <c r="T6" s="946"/>
      <c r="U6" s="946"/>
      <c r="V6" s="962" t="s">
        <v>619</v>
      </c>
      <c r="W6" s="965"/>
      <c r="X6" s="965"/>
      <c r="Y6" s="962" t="s">
        <v>936</v>
      </c>
    </row>
    <row r="7" spans="1:25" s="15" customFormat="1" ht="18" customHeight="1">
      <c r="A7" s="952"/>
      <c r="B7" s="928"/>
      <c r="C7" s="934"/>
      <c r="D7" s="948"/>
      <c r="E7" s="949"/>
      <c r="F7" s="949"/>
      <c r="G7" s="948"/>
      <c r="H7" s="949"/>
      <c r="I7" s="959"/>
      <c r="J7" s="960"/>
      <c r="K7" s="949"/>
      <c r="L7" s="949"/>
      <c r="M7" s="948"/>
      <c r="N7" s="949"/>
      <c r="O7" s="950"/>
      <c r="P7" s="956"/>
      <c r="Q7" s="973"/>
      <c r="R7" s="974"/>
      <c r="S7" s="960"/>
      <c r="T7" s="949"/>
      <c r="U7" s="949"/>
      <c r="V7" s="963"/>
      <c r="W7" s="966"/>
      <c r="X7" s="966"/>
      <c r="Y7" s="963"/>
    </row>
    <row r="8" spans="1:25" s="15" customFormat="1" ht="12.75" customHeight="1">
      <c r="A8" s="952"/>
      <c r="B8" s="928"/>
      <c r="C8" s="934"/>
      <c r="D8" s="936"/>
      <c r="E8" s="934" t="s">
        <v>620</v>
      </c>
      <c r="F8" s="934" t="s">
        <v>621</v>
      </c>
      <c r="G8" s="936"/>
      <c r="H8" s="932" t="s">
        <v>620</v>
      </c>
      <c r="I8" s="932" t="s">
        <v>621</v>
      </c>
      <c r="J8" s="927"/>
      <c r="K8" s="934" t="s">
        <v>620</v>
      </c>
      <c r="L8" s="934" t="s">
        <v>621</v>
      </c>
      <c r="M8" s="936"/>
      <c r="N8" s="934" t="s">
        <v>620</v>
      </c>
      <c r="O8" s="942" t="s">
        <v>621</v>
      </c>
      <c r="P8" s="956"/>
      <c r="Q8" s="973"/>
      <c r="R8" s="974"/>
      <c r="S8" s="927"/>
      <c r="T8" s="934" t="s">
        <v>620</v>
      </c>
      <c r="U8" s="934" t="s">
        <v>621</v>
      </c>
      <c r="V8" s="770"/>
      <c r="W8" s="967" t="s">
        <v>933</v>
      </c>
      <c r="X8" s="970" t="s">
        <v>997</v>
      </c>
      <c r="Y8" s="963"/>
    </row>
    <row r="9" spans="1:25" s="15" customFormat="1" ht="6.75" customHeight="1">
      <c r="A9" s="952"/>
      <c r="B9" s="928"/>
      <c r="C9" s="934"/>
      <c r="D9" s="934"/>
      <c r="E9" s="934"/>
      <c r="F9" s="934"/>
      <c r="G9" s="934"/>
      <c r="H9" s="932"/>
      <c r="I9" s="932"/>
      <c r="J9" s="928"/>
      <c r="K9" s="934"/>
      <c r="L9" s="934"/>
      <c r="M9" s="934"/>
      <c r="N9" s="934"/>
      <c r="O9" s="942"/>
      <c r="P9" s="956"/>
      <c r="Q9" s="973"/>
      <c r="R9" s="974"/>
      <c r="S9" s="928"/>
      <c r="T9" s="934"/>
      <c r="U9" s="934"/>
      <c r="V9" s="770"/>
      <c r="W9" s="968"/>
      <c r="X9" s="963"/>
      <c r="Y9" s="963"/>
    </row>
    <row r="10" spans="1:25" s="15" customFormat="1" ht="12.75" customHeight="1">
      <c r="A10" s="953"/>
      <c r="B10" s="929"/>
      <c r="C10" s="935"/>
      <c r="D10" s="935"/>
      <c r="E10" s="935"/>
      <c r="F10" s="935"/>
      <c r="G10" s="935"/>
      <c r="H10" s="933"/>
      <c r="I10" s="933"/>
      <c r="J10" s="929"/>
      <c r="K10" s="935"/>
      <c r="L10" s="935"/>
      <c r="M10" s="935"/>
      <c r="N10" s="935"/>
      <c r="O10" s="943"/>
      <c r="P10" s="957"/>
      <c r="Q10" s="975"/>
      <c r="R10" s="976"/>
      <c r="S10" s="929"/>
      <c r="T10" s="935"/>
      <c r="U10" s="935"/>
      <c r="V10" s="771"/>
      <c r="W10" s="969"/>
      <c r="X10" s="964"/>
      <c r="Y10" s="964"/>
    </row>
    <row r="11" spans="1:25" s="216" customFormat="1" ht="17.100000000000001" customHeight="1">
      <c r="A11" s="810" t="s">
        <v>607</v>
      </c>
      <c r="B11" s="9">
        <v>711</v>
      </c>
      <c r="C11" s="9">
        <v>2055</v>
      </c>
      <c r="D11" s="9">
        <v>38663</v>
      </c>
      <c r="E11" s="9">
        <v>20072</v>
      </c>
      <c r="F11" s="9">
        <v>18591</v>
      </c>
      <c r="G11" s="9">
        <v>2953</v>
      </c>
      <c r="H11" s="9">
        <v>61</v>
      </c>
      <c r="I11" s="9">
        <v>2892</v>
      </c>
      <c r="J11" s="9">
        <v>111</v>
      </c>
      <c r="K11" s="9">
        <v>47</v>
      </c>
      <c r="L11" s="9">
        <v>64</v>
      </c>
      <c r="M11" s="9">
        <v>19833</v>
      </c>
      <c r="N11" s="9">
        <v>10266</v>
      </c>
      <c r="O11" s="311">
        <v>9567</v>
      </c>
      <c r="P11" s="748" t="s">
        <v>607</v>
      </c>
      <c r="Q11" s="930" t="s">
        <v>607</v>
      </c>
      <c r="R11" s="937"/>
      <c r="S11" s="9">
        <v>25797</v>
      </c>
      <c r="T11" s="9">
        <v>13444</v>
      </c>
      <c r="U11" s="9">
        <v>12353</v>
      </c>
      <c r="V11" s="9" t="s">
        <v>1064</v>
      </c>
      <c r="W11" s="9" t="s">
        <v>1064</v>
      </c>
      <c r="X11" s="9" t="s">
        <v>1064</v>
      </c>
      <c r="Y11" s="729" t="s">
        <v>934</v>
      </c>
    </row>
    <row r="12" spans="1:25" s="216" customFormat="1" ht="17.100000000000001" customHeight="1">
      <c r="A12" s="810" t="s">
        <v>662</v>
      </c>
      <c r="B12" s="9">
        <v>707</v>
      </c>
      <c r="C12" s="9">
        <v>2116</v>
      </c>
      <c r="D12" s="9">
        <v>40185</v>
      </c>
      <c r="E12" s="9">
        <v>20716</v>
      </c>
      <c r="F12" s="9">
        <v>19469</v>
      </c>
      <c r="G12" s="9">
        <v>3004</v>
      </c>
      <c r="H12" s="9">
        <v>63</v>
      </c>
      <c r="I12" s="9">
        <v>2941</v>
      </c>
      <c r="J12" s="9">
        <v>129</v>
      </c>
      <c r="K12" s="9">
        <v>54</v>
      </c>
      <c r="L12" s="9">
        <v>75</v>
      </c>
      <c r="M12" s="9">
        <v>21525</v>
      </c>
      <c r="N12" s="9">
        <v>11043</v>
      </c>
      <c r="O12" s="311">
        <v>10482</v>
      </c>
      <c r="P12" s="748" t="s">
        <v>662</v>
      </c>
      <c r="Q12" s="930" t="s">
        <v>662</v>
      </c>
      <c r="R12" s="931"/>
      <c r="S12" s="9">
        <v>15587</v>
      </c>
      <c r="T12" s="9">
        <v>8155</v>
      </c>
      <c r="U12" s="9">
        <v>7432</v>
      </c>
      <c r="V12" s="9" t="s">
        <v>1064</v>
      </c>
      <c r="W12" s="9" t="s">
        <v>1064</v>
      </c>
      <c r="X12" s="9" t="s">
        <v>1064</v>
      </c>
      <c r="Y12" s="9" t="s">
        <v>934</v>
      </c>
    </row>
    <row r="13" spans="1:25" s="216" customFormat="1" ht="17.100000000000001" customHeight="1">
      <c r="A13" s="810" t="s">
        <v>707</v>
      </c>
      <c r="B13" s="9">
        <v>710</v>
      </c>
      <c r="C13" s="9">
        <v>2113</v>
      </c>
      <c r="D13" s="9">
        <v>39836</v>
      </c>
      <c r="E13" s="9">
        <v>20521</v>
      </c>
      <c r="F13" s="9">
        <v>19315</v>
      </c>
      <c r="G13" s="9">
        <v>3064</v>
      </c>
      <c r="H13" s="9">
        <v>71</v>
      </c>
      <c r="I13" s="9">
        <v>2993</v>
      </c>
      <c r="J13" s="9">
        <v>167</v>
      </c>
      <c r="K13" s="9">
        <v>58</v>
      </c>
      <c r="L13" s="9">
        <v>108</v>
      </c>
      <c r="M13" s="9">
        <v>22183</v>
      </c>
      <c r="N13" s="9">
        <v>11379</v>
      </c>
      <c r="O13" s="311">
        <v>10804</v>
      </c>
      <c r="P13" s="748" t="s">
        <v>707</v>
      </c>
      <c r="Q13" s="930" t="s">
        <v>707</v>
      </c>
      <c r="R13" s="931"/>
      <c r="S13" s="9">
        <v>16158</v>
      </c>
      <c r="T13" s="9">
        <v>8401</v>
      </c>
      <c r="U13" s="9">
        <v>7757</v>
      </c>
      <c r="V13" s="9" t="s">
        <v>1064</v>
      </c>
      <c r="W13" s="9" t="s">
        <v>1064</v>
      </c>
      <c r="X13" s="9" t="s">
        <v>1064</v>
      </c>
      <c r="Y13" s="9" t="s">
        <v>934</v>
      </c>
    </row>
    <row r="14" spans="1:25" s="216" customFormat="1" ht="17.100000000000001" customHeight="1">
      <c r="A14" s="810" t="s">
        <v>935</v>
      </c>
      <c r="B14" s="9">
        <v>709</v>
      </c>
      <c r="C14" s="9">
        <v>2211</v>
      </c>
      <c r="D14" s="9">
        <v>38961</v>
      </c>
      <c r="E14" s="9">
        <v>20063</v>
      </c>
      <c r="F14" s="9">
        <v>18898</v>
      </c>
      <c r="G14" s="9">
        <v>3174</v>
      </c>
      <c r="H14" s="9">
        <v>76</v>
      </c>
      <c r="I14" s="9">
        <v>3098</v>
      </c>
      <c r="J14" s="9">
        <v>192</v>
      </c>
      <c r="K14" s="9">
        <v>72</v>
      </c>
      <c r="L14" s="9">
        <v>120</v>
      </c>
      <c r="M14" s="9">
        <v>21453</v>
      </c>
      <c r="N14" s="9">
        <v>11010</v>
      </c>
      <c r="O14" s="311">
        <v>10443</v>
      </c>
      <c r="P14" s="748" t="s">
        <v>935</v>
      </c>
      <c r="Q14" s="930" t="s">
        <v>935</v>
      </c>
      <c r="R14" s="931"/>
      <c r="S14" s="9">
        <v>16239</v>
      </c>
      <c r="T14" s="9">
        <v>8404</v>
      </c>
      <c r="U14" s="9">
        <v>7835</v>
      </c>
      <c r="V14" s="9" t="s">
        <v>1064</v>
      </c>
      <c r="W14" s="9" t="s">
        <v>1064</v>
      </c>
      <c r="X14" s="9" t="s">
        <v>1064</v>
      </c>
      <c r="Y14" s="9">
        <v>17140</v>
      </c>
    </row>
    <row r="15" spans="1:25" s="216" customFormat="1" ht="17.100000000000001" customHeight="1">
      <c r="A15" s="575" t="s">
        <v>1275</v>
      </c>
      <c r="B15" s="121">
        <f t="shared" ref="B15:O15" si="0">SUM(B17:B39)</f>
        <v>707</v>
      </c>
      <c r="C15" s="121">
        <f t="shared" si="0"/>
        <v>2200</v>
      </c>
      <c r="D15" s="121">
        <f t="shared" si="0"/>
        <v>36723</v>
      </c>
      <c r="E15" s="121">
        <f t="shared" si="0"/>
        <v>18847</v>
      </c>
      <c r="F15" s="121">
        <f t="shared" si="0"/>
        <v>17876</v>
      </c>
      <c r="G15" s="121">
        <f t="shared" si="0"/>
        <v>3160</v>
      </c>
      <c r="H15" s="121">
        <f t="shared" si="0"/>
        <v>74</v>
      </c>
      <c r="I15" s="121">
        <f t="shared" si="0"/>
        <v>3086</v>
      </c>
      <c r="J15" s="121">
        <f t="shared" si="0"/>
        <v>192</v>
      </c>
      <c r="K15" s="121">
        <f t="shared" si="0"/>
        <v>77</v>
      </c>
      <c r="L15" s="121">
        <f>SUM(L17:L39)</f>
        <v>115</v>
      </c>
      <c r="M15" s="121">
        <f t="shared" si="0"/>
        <v>20302</v>
      </c>
      <c r="N15" s="121">
        <f t="shared" si="0"/>
        <v>10225</v>
      </c>
      <c r="O15" s="312">
        <f t="shared" si="0"/>
        <v>10077</v>
      </c>
      <c r="P15" s="809" t="s">
        <v>1276</v>
      </c>
      <c r="Q15" s="940" t="s">
        <v>1276</v>
      </c>
      <c r="R15" s="941"/>
      <c r="S15" s="121">
        <f>SUM(S17:S39)</f>
        <v>16102</v>
      </c>
      <c r="T15" s="121">
        <f>SUM(T17:T39)</f>
        <v>8263</v>
      </c>
      <c r="U15" s="121">
        <f>SUM(U17:U39)</f>
        <v>7839</v>
      </c>
      <c r="V15" s="121">
        <f>SUM(V17:V39)</f>
        <v>1704</v>
      </c>
      <c r="W15" s="121" t="s">
        <v>1064</v>
      </c>
      <c r="X15" s="121" t="s">
        <v>1064</v>
      </c>
      <c r="Y15" s="121">
        <f>SUM(Y17:Y39)</f>
        <v>16741</v>
      </c>
    </row>
    <row r="16" spans="1:25" s="62" customFormat="1" ht="12.75" customHeight="1">
      <c r="A16" s="118"/>
      <c r="B16" s="9"/>
      <c r="C16" s="9"/>
      <c r="D16" s="9"/>
      <c r="E16" s="9"/>
      <c r="F16" s="9"/>
      <c r="G16" s="9"/>
      <c r="H16" s="9"/>
      <c r="I16" s="9"/>
      <c r="J16" s="98"/>
      <c r="K16" s="98"/>
      <c r="L16" s="98"/>
      <c r="M16" s="9"/>
      <c r="N16" s="9"/>
      <c r="O16" s="311"/>
      <c r="P16" s="748"/>
      <c r="Q16" s="115"/>
      <c r="R16" s="750"/>
      <c r="S16" s="98"/>
      <c r="T16" s="98"/>
      <c r="U16" s="98"/>
      <c r="V16" s="98"/>
      <c r="W16" s="98"/>
      <c r="X16" s="98"/>
      <c r="Y16" s="9"/>
    </row>
    <row r="17" spans="1:25" s="62" customFormat="1" ht="16.350000000000001" customHeight="1">
      <c r="A17" s="118" t="s">
        <v>149</v>
      </c>
      <c r="B17" s="568">
        <v>117</v>
      </c>
      <c r="C17" s="568">
        <v>437</v>
      </c>
      <c r="D17" s="568">
        <v>7948</v>
      </c>
      <c r="E17" s="9">
        <v>4058</v>
      </c>
      <c r="F17" s="568">
        <v>3890</v>
      </c>
      <c r="G17" s="568">
        <v>631</v>
      </c>
      <c r="H17" s="9">
        <v>13</v>
      </c>
      <c r="I17" s="568">
        <v>618</v>
      </c>
      <c r="J17" s="372">
        <v>36</v>
      </c>
      <c r="K17" s="98">
        <v>15</v>
      </c>
      <c r="L17" s="372">
        <v>21</v>
      </c>
      <c r="M17" s="568">
        <v>4249</v>
      </c>
      <c r="N17" s="156">
        <v>2154</v>
      </c>
      <c r="O17" s="377">
        <v>2095</v>
      </c>
      <c r="P17" s="180" t="s">
        <v>194</v>
      </c>
      <c r="Q17" s="115" t="s">
        <v>149</v>
      </c>
      <c r="R17" s="313" t="s">
        <v>194</v>
      </c>
      <c r="S17" s="98">
        <v>3398</v>
      </c>
      <c r="T17" s="372">
        <v>1745</v>
      </c>
      <c r="U17" s="372">
        <v>1653</v>
      </c>
      <c r="V17" s="372">
        <v>402</v>
      </c>
      <c r="W17" s="372" t="s">
        <v>1064</v>
      </c>
      <c r="X17" s="368" t="s">
        <v>1064</v>
      </c>
      <c r="Y17" s="370">
        <v>3690</v>
      </c>
    </row>
    <row r="18" spans="1:25" s="62" customFormat="1" ht="16.350000000000001" customHeight="1">
      <c r="A18" s="118" t="s">
        <v>150</v>
      </c>
      <c r="B18" s="568">
        <v>61</v>
      </c>
      <c r="C18" s="568">
        <v>169</v>
      </c>
      <c r="D18" s="568">
        <v>2905</v>
      </c>
      <c r="E18" s="9">
        <v>1520</v>
      </c>
      <c r="F18" s="568">
        <v>1385</v>
      </c>
      <c r="G18" s="568">
        <v>229</v>
      </c>
      <c r="H18" s="9">
        <v>3</v>
      </c>
      <c r="I18" s="568">
        <v>226</v>
      </c>
      <c r="J18" s="372">
        <v>13</v>
      </c>
      <c r="K18" s="98">
        <v>10</v>
      </c>
      <c r="L18" s="372">
        <v>3</v>
      </c>
      <c r="M18" s="568">
        <v>1576</v>
      </c>
      <c r="N18" s="156">
        <v>839</v>
      </c>
      <c r="O18" s="377">
        <v>737</v>
      </c>
      <c r="P18" s="180" t="s">
        <v>151</v>
      </c>
      <c r="Q18" s="115" t="s">
        <v>150</v>
      </c>
      <c r="R18" s="313" t="s">
        <v>151</v>
      </c>
      <c r="S18" s="98">
        <v>1296</v>
      </c>
      <c r="T18" s="372">
        <v>657</v>
      </c>
      <c r="U18" s="372">
        <v>639</v>
      </c>
      <c r="V18" s="372">
        <v>100</v>
      </c>
      <c r="W18" s="372" t="s">
        <v>1064</v>
      </c>
      <c r="X18" s="368" t="s">
        <v>1064</v>
      </c>
      <c r="Y18" s="370">
        <v>1393</v>
      </c>
    </row>
    <row r="19" spans="1:25" s="62" customFormat="1" ht="16.350000000000001" customHeight="1">
      <c r="A19" s="118" t="s">
        <v>152</v>
      </c>
      <c r="B19" s="568">
        <v>37</v>
      </c>
      <c r="C19" s="568">
        <v>131</v>
      </c>
      <c r="D19" s="568">
        <v>2113</v>
      </c>
      <c r="E19" s="9">
        <v>1082</v>
      </c>
      <c r="F19" s="568">
        <v>1031</v>
      </c>
      <c r="G19" s="568">
        <v>190</v>
      </c>
      <c r="H19" s="9">
        <v>2</v>
      </c>
      <c r="I19" s="568">
        <v>188</v>
      </c>
      <c r="J19" s="372">
        <v>20</v>
      </c>
      <c r="K19" s="98">
        <v>9</v>
      </c>
      <c r="L19" s="372">
        <v>11</v>
      </c>
      <c r="M19" s="568">
        <v>1196</v>
      </c>
      <c r="N19" s="156">
        <v>623</v>
      </c>
      <c r="O19" s="377">
        <v>573</v>
      </c>
      <c r="P19" s="180" t="s">
        <v>153</v>
      </c>
      <c r="Q19" s="115" t="s">
        <v>152</v>
      </c>
      <c r="R19" s="313" t="s">
        <v>153</v>
      </c>
      <c r="S19" s="98">
        <v>907</v>
      </c>
      <c r="T19" s="372">
        <v>455</v>
      </c>
      <c r="U19" s="372">
        <v>452</v>
      </c>
      <c r="V19" s="372">
        <v>109</v>
      </c>
      <c r="W19" s="372" t="s">
        <v>1064</v>
      </c>
      <c r="X19" s="368" t="s">
        <v>1064</v>
      </c>
      <c r="Y19" s="370">
        <v>920</v>
      </c>
    </row>
    <row r="20" spans="1:25" s="62" customFormat="1" ht="16.350000000000001" customHeight="1">
      <c r="A20" s="118" t="s">
        <v>154</v>
      </c>
      <c r="B20" s="568">
        <v>42</v>
      </c>
      <c r="C20" s="568">
        <v>124</v>
      </c>
      <c r="D20" s="568">
        <v>2159</v>
      </c>
      <c r="E20" s="9">
        <v>1125</v>
      </c>
      <c r="F20" s="568">
        <v>1034</v>
      </c>
      <c r="G20" s="568">
        <v>186</v>
      </c>
      <c r="H20" s="9">
        <v>3</v>
      </c>
      <c r="I20" s="568">
        <v>183</v>
      </c>
      <c r="J20" s="372">
        <v>10</v>
      </c>
      <c r="K20" s="98">
        <v>6</v>
      </c>
      <c r="L20" s="372">
        <v>4</v>
      </c>
      <c r="M20" s="568">
        <v>1160</v>
      </c>
      <c r="N20" s="156">
        <v>602</v>
      </c>
      <c r="O20" s="377">
        <v>558</v>
      </c>
      <c r="P20" s="180" t="s">
        <v>155</v>
      </c>
      <c r="Q20" s="115" t="s">
        <v>154</v>
      </c>
      <c r="R20" s="313" t="s">
        <v>155</v>
      </c>
      <c r="S20" s="98">
        <v>1001</v>
      </c>
      <c r="T20" s="372">
        <v>512</v>
      </c>
      <c r="U20" s="372">
        <v>489</v>
      </c>
      <c r="V20" s="372">
        <v>80</v>
      </c>
      <c r="W20" s="372" t="s">
        <v>1064</v>
      </c>
      <c r="X20" s="368" t="s">
        <v>1064</v>
      </c>
      <c r="Y20" s="370">
        <v>973</v>
      </c>
    </row>
    <row r="21" spans="1:25" s="62" customFormat="1" ht="16.350000000000001" customHeight="1">
      <c r="A21" s="118" t="s">
        <v>156</v>
      </c>
      <c r="B21" s="568">
        <v>104</v>
      </c>
      <c r="C21" s="568">
        <v>543</v>
      </c>
      <c r="D21" s="568">
        <v>9839</v>
      </c>
      <c r="E21" s="9">
        <v>5014</v>
      </c>
      <c r="F21" s="568">
        <v>4825</v>
      </c>
      <c r="G21" s="568">
        <v>736</v>
      </c>
      <c r="H21" s="9">
        <v>25</v>
      </c>
      <c r="I21" s="568">
        <v>711</v>
      </c>
      <c r="J21" s="372">
        <v>33</v>
      </c>
      <c r="K21" s="98">
        <v>16</v>
      </c>
      <c r="L21" s="372">
        <v>17</v>
      </c>
      <c r="M21" s="568">
        <v>5734</v>
      </c>
      <c r="N21" s="156">
        <v>2733</v>
      </c>
      <c r="O21" s="377">
        <v>3001</v>
      </c>
      <c r="P21" s="180" t="s">
        <v>157</v>
      </c>
      <c r="Q21" s="115" t="s">
        <v>156</v>
      </c>
      <c r="R21" s="313" t="s">
        <v>157</v>
      </c>
      <c r="S21" s="98">
        <v>4102</v>
      </c>
      <c r="T21" s="372">
        <v>2109</v>
      </c>
      <c r="U21" s="372">
        <v>1993</v>
      </c>
      <c r="V21" s="372">
        <v>519</v>
      </c>
      <c r="W21" s="372" t="s">
        <v>1064</v>
      </c>
      <c r="X21" s="368" t="s">
        <v>1064</v>
      </c>
      <c r="Y21" s="370">
        <v>4385</v>
      </c>
    </row>
    <row r="22" spans="1:25" s="62" customFormat="1" ht="16.350000000000001" customHeight="1">
      <c r="A22" s="118" t="s">
        <v>158</v>
      </c>
      <c r="B22" s="568">
        <v>26</v>
      </c>
      <c r="C22" s="568">
        <v>60</v>
      </c>
      <c r="D22" s="568">
        <v>915</v>
      </c>
      <c r="E22" s="9">
        <v>478</v>
      </c>
      <c r="F22" s="568">
        <v>437</v>
      </c>
      <c r="G22" s="568">
        <v>83</v>
      </c>
      <c r="H22" s="9">
        <v>1</v>
      </c>
      <c r="I22" s="568">
        <v>82</v>
      </c>
      <c r="J22" s="372">
        <v>1</v>
      </c>
      <c r="K22" s="98">
        <v>0</v>
      </c>
      <c r="L22" s="372">
        <v>1</v>
      </c>
      <c r="M22" s="568">
        <v>481</v>
      </c>
      <c r="N22" s="156">
        <v>253</v>
      </c>
      <c r="O22" s="377">
        <v>228</v>
      </c>
      <c r="P22" s="180" t="s">
        <v>159</v>
      </c>
      <c r="Q22" s="115" t="s">
        <v>158</v>
      </c>
      <c r="R22" s="313" t="s">
        <v>159</v>
      </c>
      <c r="S22" s="98">
        <v>511</v>
      </c>
      <c r="T22" s="372">
        <v>267</v>
      </c>
      <c r="U22" s="372">
        <v>244</v>
      </c>
      <c r="V22" s="372">
        <v>31</v>
      </c>
      <c r="W22" s="372" t="s">
        <v>1064</v>
      </c>
      <c r="X22" s="368" t="s">
        <v>1064</v>
      </c>
      <c r="Y22" s="370">
        <v>435</v>
      </c>
    </row>
    <row r="23" spans="1:25" s="62" customFormat="1" ht="16.350000000000001" customHeight="1">
      <c r="A23" s="118" t="s">
        <v>160</v>
      </c>
      <c r="B23" s="568">
        <v>23</v>
      </c>
      <c r="C23" s="603">
        <v>44</v>
      </c>
      <c r="D23" s="568">
        <v>665</v>
      </c>
      <c r="E23" s="9">
        <v>334</v>
      </c>
      <c r="F23" s="568">
        <v>331</v>
      </c>
      <c r="G23" s="568">
        <v>60</v>
      </c>
      <c r="H23" s="9">
        <v>1</v>
      </c>
      <c r="I23" s="568">
        <v>59</v>
      </c>
      <c r="J23" s="372">
        <v>5</v>
      </c>
      <c r="K23" s="98">
        <v>1</v>
      </c>
      <c r="L23" s="372">
        <v>4</v>
      </c>
      <c r="M23" s="568">
        <v>355</v>
      </c>
      <c r="N23" s="156">
        <v>179</v>
      </c>
      <c r="O23" s="377">
        <v>176</v>
      </c>
      <c r="P23" s="180" t="s">
        <v>161</v>
      </c>
      <c r="Q23" s="115" t="s">
        <v>160</v>
      </c>
      <c r="R23" s="313" t="s">
        <v>161</v>
      </c>
      <c r="S23" s="98">
        <v>358</v>
      </c>
      <c r="T23" s="372">
        <v>171</v>
      </c>
      <c r="U23" s="372">
        <v>187</v>
      </c>
      <c r="V23" s="372">
        <v>22</v>
      </c>
      <c r="W23" s="372" t="s">
        <v>1064</v>
      </c>
      <c r="X23" s="368" t="s">
        <v>1064</v>
      </c>
      <c r="Y23" s="370">
        <v>310</v>
      </c>
    </row>
    <row r="24" spans="1:25" s="62" customFormat="1" ht="16.350000000000001" customHeight="1">
      <c r="A24" s="118" t="s">
        <v>162</v>
      </c>
      <c r="B24" s="568">
        <v>35</v>
      </c>
      <c r="C24" s="568">
        <v>77</v>
      </c>
      <c r="D24" s="568">
        <v>1245</v>
      </c>
      <c r="E24" s="9">
        <v>662</v>
      </c>
      <c r="F24" s="568">
        <v>583</v>
      </c>
      <c r="G24" s="568">
        <v>117</v>
      </c>
      <c r="H24" s="9">
        <v>1</v>
      </c>
      <c r="I24" s="568">
        <v>116</v>
      </c>
      <c r="J24" s="372">
        <v>8</v>
      </c>
      <c r="K24" s="98">
        <v>1</v>
      </c>
      <c r="L24" s="372">
        <v>7</v>
      </c>
      <c r="M24" s="568">
        <v>739</v>
      </c>
      <c r="N24" s="156">
        <v>383</v>
      </c>
      <c r="O24" s="377">
        <v>356</v>
      </c>
      <c r="P24" s="180" t="s">
        <v>163</v>
      </c>
      <c r="Q24" s="115" t="s">
        <v>162</v>
      </c>
      <c r="R24" s="313" t="s">
        <v>163</v>
      </c>
      <c r="S24" s="98">
        <v>518</v>
      </c>
      <c r="T24" s="372">
        <v>285</v>
      </c>
      <c r="U24" s="372">
        <v>233</v>
      </c>
      <c r="V24" s="372">
        <v>43</v>
      </c>
      <c r="W24" s="372" t="s">
        <v>1064</v>
      </c>
      <c r="X24" s="368" t="s">
        <v>1064</v>
      </c>
      <c r="Y24" s="370">
        <v>508</v>
      </c>
    </row>
    <row r="25" spans="1:25" s="62" customFormat="1" ht="16.350000000000001" customHeight="1">
      <c r="A25" s="118" t="s">
        <v>164</v>
      </c>
      <c r="B25" s="568">
        <v>26</v>
      </c>
      <c r="C25" s="568">
        <v>47</v>
      </c>
      <c r="D25" s="568">
        <v>721</v>
      </c>
      <c r="E25" s="9">
        <v>361</v>
      </c>
      <c r="F25" s="568">
        <v>360</v>
      </c>
      <c r="G25" s="568">
        <v>75</v>
      </c>
      <c r="H25" s="9">
        <v>2</v>
      </c>
      <c r="I25" s="568">
        <v>73</v>
      </c>
      <c r="J25" s="372">
        <v>30</v>
      </c>
      <c r="K25" s="98">
        <v>6</v>
      </c>
      <c r="L25" s="372">
        <v>24</v>
      </c>
      <c r="M25" s="568">
        <v>416</v>
      </c>
      <c r="N25" s="156">
        <v>208</v>
      </c>
      <c r="O25" s="377">
        <v>208</v>
      </c>
      <c r="P25" s="180" t="s">
        <v>165</v>
      </c>
      <c r="Q25" s="115" t="s">
        <v>164</v>
      </c>
      <c r="R25" s="313" t="s">
        <v>165</v>
      </c>
      <c r="S25" s="98">
        <v>352</v>
      </c>
      <c r="T25" s="372">
        <v>182</v>
      </c>
      <c r="U25" s="372">
        <v>170</v>
      </c>
      <c r="V25" s="372">
        <v>31</v>
      </c>
      <c r="W25" s="372" t="s">
        <v>1064</v>
      </c>
      <c r="X25" s="368" t="s">
        <v>1064</v>
      </c>
      <c r="Y25" s="370">
        <v>303</v>
      </c>
    </row>
    <row r="26" spans="1:25" s="62" customFormat="1" ht="16.350000000000001" customHeight="1">
      <c r="A26" s="118" t="s">
        <v>166</v>
      </c>
      <c r="B26" s="568">
        <v>61</v>
      </c>
      <c r="C26" s="568">
        <v>250</v>
      </c>
      <c r="D26" s="568">
        <v>4165</v>
      </c>
      <c r="E26" s="9">
        <v>2091</v>
      </c>
      <c r="F26" s="568">
        <v>2074</v>
      </c>
      <c r="G26" s="568">
        <v>389</v>
      </c>
      <c r="H26" s="9">
        <v>12</v>
      </c>
      <c r="I26" s="568">
        <v>377</v>
      </c>
      <c r="J26" s="372">
        <v>17</v>
      </c>
      <c r="K26" s="98">
        <v>6</v>
      </c>
      <c r="L26" s="372">
        <v>11</v>
      </c>
      <c r="M26" s="568">
        <v>2371</v>
      </c>
      <c r="N26" s="156">
        <v>1180</v>
      </c>
      <c r="O26" s="377">
        <v>1191</v>
      </c>
      <c r="P26" s="180" t="s">
        <v>167</v>
      </c>
      <c r="Q26" s="115" t="s">
        <v>166</v>
      </c>
      <c r="R26" s="313" t="s">
        <v>167</v>
      </c>
      <c r="S26" s="98">
        <v>1719</v>
      </c>
      <c r="T26" s="372">
        <v>888</v>
      </c>
      <c r="U26" s="372">
        <v>831</v>
      </c>
      <c r="V26" s="372">
        <v>241</v>
      </c>
      <c r="W26" s="372" t="s">
        <v>1064</v>
      </c>
      <c r="X26" s="368" t="s">
        <v>1064</v>
      </c>
      <c r="Y26" s="370">
        <v>1794</v>
      </c>
    </row>
    <row r="27" spans="1:25" s="62" customFormat="1" ht="16.350000000000001" customHeight="1">
      <c r="A27" s="118" t="s">
        <v>168</v>
      </c>
      <c r="B27" s="568">
        <v>8</v>
      </c>
      <c r="C27" s="568">
        <v>10</v>
      </c>
      <c r="D27" s="568">
        <v>69</v>
      </c>
      <c r="E27" s="9">
        <v>37</v>
      </c>
      <c r="F27" s="568">
        <v>32</v>
      </c>
      <c r="G27" s="568">
        <v>12</v>
      </c>
      <c r="H27" s="9">
        <v>0</v>
      </c>
      <c r="I27" s="568">
        <v>12</v>
      </c>
      <c r="J27" s="372">
        <v>0</v>
      </c>
      <c r="K27" s="98">
        <v>0</v>
      </c>
      <c r="L27" s="372">
        <v>0</v>
      </c>
      <c r="M27" s="568">
        <v>44</v>
      </c>
      <c r="N27" s="156">
        <v>25</v>
      </c>
      <c r="O27" s="377">
        <v>19</v>
      </c>
      <c r="P27" s="180" t="s">
        <v>169</v>
      </c>
      <c r="Q27" s="115" t="s">
        <v>168</v>
      </c>
      <c r="R27" s="313" t="s">
        <v>169</v>
      </c>
      <c r="S27" s="98">
        <v>49</v>
      </c>
      <c r="T27" s="372">
        <v>28</v>
      </c>
      <c r="U27" s="372">
        <v>21</v>
      </c>
      <c r="V27" s="372">
        <v>0</v>
      </c>
      <c r="W27" s="372" t="s">
        <v>1064</v>
      </c>
      <c r="X27" s="368" t="s">
        <v>1064</v>
      </c>
      <c r="Y27" s="370">
        <v>25</v>
      </c>
    </row>
    <row r="28" spans="1:25" s="62" customFormat="1" ht="16.350000000000001" customHeight="1">
      <c r="A28" s="118" t="s">
        <v>170</v>
      </c>
      <c r="B28" s="603">
        <v>16</v>
      </c>
      <c r="C28" s="603">
        <v>21</v>
      </c>
      <c r="D28" s="603">
        <v>166</v>
      </c>
      <c r="E28" s="9">
        <v>98</v>
      </c>
      <c r="F28" s="603">
        <v>68</v>
      </c>
      <c r="G28" s="603">
        <v>25</v>
      </c>
      <c r="H28" s="9">
        <v>0</v>
      </c>
      <c r="I28" s="603">
        <v>25</v>
      </c>
      <c r="J28" s="603">
        <v>0</v>
      </c>
      <c r="K28" s="98">
        <v>0</v>
      </c>
      <c r="L28" s="603">
        <v>0</v>
      </c>
      <c r="M28" s="603">
        <v>97</v>
      </c>
      <c r="N28" s="156">
        <v>56</v>
      </c>
      <c r="O28" s="635">
        <v>41</v>
      </c>
      <c r="P28" s="180" t="s">
        <v>171</v>
      </c>
      <c r="Q28" s="115" t="s">
        <v>170</v>
      </c>
      <c r="R28" s="313" t="s">
        <v>171</v>
      </c>
      <c r="S28" s="98">
        <v>69</v>
      </c>
      <c r="T28" s="603">
        <v>37</v>
      </c>
      <c r="U28" s="603">
        <v>32</v>
      </c>
      <c r="V28" s="603">
        <v>3</v>
      </c>
      <c r="W28" s="603" t="s">
        <v>1064</v>
      </c>
      <c r="X28" s="603" t="s">
        <v>1064</v>
      </c>
      <c r="Y28" s="370">
        <v>69</v>
      </c>
    </row>
    <row r="29" spans="1:25" s="62" customFormat="1" ht="16.350000000000001" customHeight="1">
      <c r="A29" s="118" t="s">
        <v>172</v>
      </c>
      <c r="B29" s="568">
        <v>8</v>
      </c>
      <c r="C29" s="568">
        <v>14</v>
      </c>
      <c r="D29" s="568">
        <v>199</v>
      </c>
      <c r="E29" s="9">
        <v>95</v>
      </c>
      <c r="F29" s="568">
        <v>104</v>
      </c>
      <c r="G29" s="568">
        <v>19</v>
      </c>
      <c r="H29" s="9">
        <v>0</v>
      </c>
      <c r="I29" s="568">
        <v>19</v>
      </c>
      <c r="J29" s="372">
        <v>0</v>
      </c>
      <c r="K29" s="98">
        <v>0</v>
      </c>
      <c r="L29" s="372">
        <v>0</v>
      </c>
      <c r="M29" s="568">
        <v>92</v>
      </c>
      <c r="N29" s="156">
        <v>44</v>
      </c>
      <c r="O29" s="377">
        <v>48</v>
      </c>
      <c r="P29" s="180" t="s">
        <v>195</v>
      </c>
      <c r="Q29" s="115" t="s">
        <v>172</v>
      </c>
      <c r="R29" s="313" t="s">
        <v>195</v>
      </c>
      <c r="S29" s="98">
        <v>111</v>
      </c>
      <c r="T29" s="372">
        <v>56</v>
      </c>
      <c r="U29" s="372">
        <v>55</v>
      </c>
      <c r="V29" s="372">
        <v>0</v>
      </c>
      <c r="W29" s="372" t="s">
        <v>1064</v>
      </c>
      <c r="X29" s="368" t="s">
        <v>1064</v>
      </c>
      <c r="Y29" s="370">
        <v>107</v>
      </c>
    </row>
    <row r="30" spans="1:25" s="62" customFormat="1" ht="16.350000000000001" customHeight="1">
      <c r="A30" s="118" t="s">
        <v>173</v>
      </c>
      <c r="B30" s="568">
        <v>8</v>
      </c>
      <c r="C30" s="568">
        <v>11</v>
      </c>
      <c r="D30" s="568">
        <v>103</v>
      </c>
      <c r="E30" s="9">
        <v>51</v>
      </c>
      <c r="F30" s="568">
        <v>52</v>
      </c>
      <c r="G30" s="568">
        <v>15</v>
      </c>
      <c r="H30" s="9">
        <v>0</v>
      </c>
      <c r="I30" s="568">
        <v>15</v>
      </c>
      <c r="J30" s="372">
        <v>0</v>
      </c>
      <c r="K30" s="98">
        <v>0</v>
      </c>
      <c r="L30" s="372">
        <v>0</v>
      </c>
      <c r="M30" s="568">
        <v>56</v>
      </c>
      <c r="N30" s="156">
        <v>25</v>
      </c>
      <c r="O30" s="377">
        <v>31</v>
      </c>
      <c r="P30" s="180" t="s">
        <v>174</v>
      </c>
      <c r="Q30" s="115" t="s">
        <v>173</v>
      </c>
      <c r="R30" s="313" t="s">
        <v>174</v>
      </c>
      <c r="S30" s="98">
        <v>47</v>
      </c>
      <c r="T30" s="372">
        <v>28</v>
      </c>
      <c r="U30" s="372">
        <v>19</v>
      </c>
      <c r="V30" s="372">
        <v>3</v>
      </c>
      <c r="W30" s="372" t="s">
        <v>1064</v>
      </c>
      <c r="X30" s="368" t="s">
        <v>1064</v>
      </c>
      <c r="Y30" s="370">
        <v>47</v>
      </c>
    </row>
    <row r="31" spans="1:25" s="62" customFormat="1" ht="16.350000000000001" customHeight="1">
      <c r="A31" s="118" t="s">
        <v>175</v>
      </c>
      <c r="B31" s="568">
        <v>11</v>
      </c>
      <c r="C31" s="568">
        <v>17</v>
      </c>
      <c r="D31" s="568">
        <v>137</v>
      </c>
      <c r="E31" s="9">
        <v>80</v>
      </c>
      <c r="F31" s="568">
        <v>57</v>
      </c>
      <c r="G31" s="568">
        <v>22</v>
      </c>
      <c r="H31" s="9">
        <v>0</v>
      </c>
      <c r="I31" s="568">
        <v>22</v>
      </c>
      <c r="J31" s="372">
        <v>0</v>
      </c>
      <c r="K31" s="98">
        <v>0</v>
      </c>
      <c r="L31" s="372">
        <v>0</v>
      </c>
      <c r="M31" s="568">
        <v>64</v>
      </c>
      <c r="N31" s="156">
        <v>38</v>
      </c>
      <c r="O31" s="377">
        <v>26</v>
      </c>
      <c r="P31" s="180" t="s">
        <v>176</v>
      </c>
      <c r="Q31" s="115" t="s">
        <v>175</v>
      </c>
      <c r="R31" s="313" t="s">
        <v>176</v>
      </c>
      <c r="S31" s="98">
        <v>63</v>
      </c>
      <c r="T31" s="372">
        <v>32</v>
      </c>
      <c r="U31" s="372">
        <v>31</v>
      </c>
      <c r="V31" s="372">
        <v>3</v>
      </c>
      <c r="W31" s="372" t="s">
        <v>1064</v>
      </c>
      <c r="X31" s="368" t="s">
        <v>1064</v>
      </c>
      <c r="Y31" s="370">
        <v>71</v>
      </c>
    </row>
    <row r="32" spans="1:25" s="62" customFormat="1" ht="16.350000000000001" customHeight="1">
      <c r="A32" s="118" t="s">
        <v>177</v>
      </c>
      <c r="B32" s="568">
        <v>14</v>
      </c>
      <c r="C32" s="568">
        <v>21</v>
      </c>
      <c r="D32" s="568">
        <v>282</v>
      </c>
      <c r="E32" s="9">
        <v>144</v>
      </c>
      <c r="F32" s="568">
        <v>138</v>
      </c>
      <c r="G32" s="568">
        <v>31</v>
      </c>
      <c r="H32" s="9">
        <v>0</v>
      </c>
      <c r="I32" s="568">
        <v>31</v>
      </c>
      <c r="J32" s="372">
        <v>8</v>
      </c>
      <c r="K32" s="98">
        <v>3</v>
      </c>
      <c r="L32" s="372">
        <v>5</v>
      </c>
      <c r="M32" s="568">
        <v>159</v>
      </c>
      <c r="N32" s="156">
        <v>77</v>
      </c>
      <c r="O32" s="377">
        <v>82</v>
      </c>
      <c r="P32" s="180" t="s">
        <v>178</v>
      </c>
      <c r="Q32" s="115" t="s">
        <v>177</v>
      </c>
      <c r="R32" s="313" t="s">
        <v>178</v>
      </c>
      <c r="S32" s="98">
        <v>140</v>
      </c>
      <c r="T32" s="372">
        <v>72</v>
      </c>
      <c r="U32" s="372">
        <v>68</v>
      </c>
      <c r="V32" s="372">
        <v>11</v>
      </c>
      <c r="W32" s="372" t="s">
        <v>1064</v>
      </c>
      <c r="X32" s="368" t="s">
        <v>1064</v>
      </c>
      <c r="Y32" s="370">
        <v>126</v>
      </c>
    </row>
    <row r="33" spans="1:26" s="62" customFormat="1" ht="16.350000000000001" customHeight="1">
      <c r="A33" s="118" t="s">
        <v>179</v>
      </c>
      <c r="B33" s="568">
        <v>9</v>
      </c>
      <c r="C33" s="568">
        <v>16</v>
      </c>
      <c r="D33" s="568">
        <v>168</v>
      </c>
      <c r="E33" s="9">
        <v>83</v>
      </c>
      <c r="F33" s="568">
        <v>85</v>
      </c>
      <c r="G33" s="568">
        <v>20</v>
      </c>
      <c r="H33" s="9">
        <v>0</v>
      </c>
      <c r="I33" s="568">
        <v>20</v>
      </c>
      <c r="J33" s="372">
        <v>0</v>
      </c>
      <c r="K33" s="98">
        <v>0</v>
      </c>
      <c r="L33" s="372">
        <v>0</v>
      </c>
      <c r="M33" s="568">
        <v>85</v>
      </c>
      <c r="N33" s="156">
        <v>38</v>
      </c>
      <c r="O33" s="377">
        <v>47</v>
      </c>
      <c r="P33" s="180" t="s">
        <v>180</v>
      </c>
      <c r="Q33" s="115" t="s">
        <v>179</v>
      </c>
      <c r="R33" s="313" t="s">
        <v>180</v>
      </c>
      <c r="S33" s="98">
        <v>86</v>
      </c>
      <c r="T33" s="372">
        <v>42</v>
      </c>
      <c r="U33" s="372">
        <v>44</v>
      </c>
      <c r="V33" s="372">
        <v>6</v>
      </c>
      <c r="W33" s="372" t="s">
        <v>1064</v>
      </c>
      <c r="X33" s="368" t="s">
        <v>1064</v>
      </c>
      <c r="Y33" s="370">
        <v>88</v>
      </c>
    </row>
    <row r="34" spans="1:26" s="62" customFormat="1" ht="16.350000000000001" customHeight="1">
      <c r="A34" s="118" t="s">
        <v>181</v>
      </c>
      <c r="B34" s="568">
        <v>15</v>
      </c>
      <c r="C34" s="568">
        <v>17</v>
      </c>
      <c r="D34" s="568">
        <v>188</v>
      </c>
      <c r="E34" s="9">
        <v>98</v>
      </c>
      <c r="F34" s="568">
        <v>90</v>
      </c>
      <c r="G34" s="568">
        <v>24</v>
      </c>
      <c r="H34" s="9">
        <v>0</v>
      </c>
      <c r="I34" s="568">
        <v>24</v>
      </c>
      <c r="J34" s="372">
        <v>0</v>
      </c>
      <c r="K34" s="98">
        <v>0</v>
      </c>
      <c r="L34" s="372">
        <v>0</v>
      </c>
      <c r="M34" s="568">
        <v>106</v>
      </c>
      <c r="N34" s="156">
        <v>52</v>
      </c>
      <c r="O34" s="377">
        <v>54</v>
      </c>
      <c r="P34" s="180" t="s">
        <v>182</v>
      </c>
      <c r="Q34" s="115" t="s">
        <v>181</v>
      </c>
      <c r="R34" s="313" t="s">
        <v>182</v>
      </c>
      <c r="S34" s="98">
        <v>88</v>
      </c>
      <c r="T34" s="372">
        <v>50</v>
      </c>
      <c r="U34" s="372">
        <v>38</v>
      </c>
      <c r="V34" s="372">
        <v>3</v>
      </c>
      <c r="W34" s="372" t="s">
        <v>1064</v>
      </c>
      <c r="X34" s="368" t="s">
        <v>1064</v>
      </c>
      <c r="Y34" s="370">
        <v>82</v>
      </c>
    </row>
    <row r="35" spans="1:26" s="62" customFormat="1" ht="16.350000000000001" customHeight="1">
      <c r="A35" s="118" t="s">
        <v>183</v>
      </c>
      <c r="B35" s="568">
        <v>32</v>
      </c>
      <c r="C35" s="568">
        <v>105</v>
      </c>
      <c r="D35" s="568">
        <v>1689</v>
      </c>
      <c r="E35" s="9">
        <v>908</v>
      </c>
      <c r="F35" s="568">
        <v>781</v>
      </c>
      <c r="G35" s="568">
        <v>162</v>
      </c>
      <c r="H35" s="9">
        <v>9</v>
      </c>
      <c r="I35" s="568">
        <v>153</v>
      </c>
      <c r="J35" s="372">
        <v>7</v>
      </c>
      <c r="K35" s="98">
        <v>3</v>
      </c>
      <c r="L35" s="372">
        <v>4</v>
      </c>
      <c r="M35" s="568">
        <v>909</v>
      </c>
      <c r="N35" s="156">
        <v>506</v>
      </c>
      <c r="O35" s="377">
        <v>403</v>
      </c>
      <c r="P35" s="180" t="s">
        <v>184</v>
      </c>
      <c r="Q35" s="115" t="s">
        <v>183</v>
      </c>
      <c r="R35" s="313" t="s">
        <v>184</v>
      </c>
      <c r="S35" s="98">
        <v>823</v>
      </c>
      <c r="T35" s="372">
        <v>412</v>
      </c>
      <c r="U35" s="372">
        <v>411</v>
      </c>
      <c r="V35" s="372">
        <v>77</v>
      </c>
      <c r="W35" s="372" t="s">
        <v>1064</v>
      </c>
      <c r="X35" s="368" t="s">
        <v>1064</v>
      </c>
      <c r="Y35" s="370">
        <v>784</v>
      </c>
    </row>
    <row r="36" spans="1:26" s="62" customFormat="1" ht="16.350000000000001" customHeight="1">
      <c r="A36" s="118" t="s">
        <v>185</v>
      </c>
      <c r="B36" s="568">
        <v>15</v>
      </c>
      <c r="C36" s="568">
        <v>37</v>
      </c>
      <c r="D36" s="568">
        <v>512</v>
      </c>
      <c r="E36" s="9">
        <v>256</v>
      </c>
      <c r="F36" s="568">
        <v>256</v>
      </c>
      <c r="G36" s="568">
        <v>64</v>
      </c>
      <c r="H36" s="9">
        <v>2</v>
      </c>
      <c r="I36" s="568">
        <v>62</v>
      </c>
      <c r="J36" s="372">
        <v>4</v>
      </c>
      <c r="K36" s="98">
        <v>1</v>
      </c>
      <c r="L36" s="372">
        <v>3</v>
      </c>
      <c r="M36" s="568">
        <v>173</v>
      </c>
      <c r="N36" s="156">
        <v>88</v>
      </c>
      <c r="O36" s="377">
        <v>85</v>
      </c>
      <c r="P36" s="180" t="s">
        <v>186</v>
      </c>
      <c r="Q36" s="115" t="s">
        <v>185</v>
      </c>
      <c r="R36" s="313" t="s">
        <v>186</v>
      </c>
      <c r="S36" s="98">
        <v>180</v>
      </c>
      <c r="T36" s="372">
        <v>99</v>
      </c>
      <c r="U36" s="372">
        <v>81</v>
      </c>
      <c r="V36" s="372">
        <v>14</v>
      </c>
      <c r="W36" s="372" t="s">
        <v>1064</v>
      </c>
      <c r="X36" s="368" t="s">
        <v>1064</v>
      </c>
      <c r="Y36" s="370">
        <v>335</v>
      </c>
    </row>
    <row r="37" spans="1:26" s="62" customFormat="1" ht="16.350000000000001" customHeight="1">
      <c r="A37" s="118" t="s">
        <v>187</v>
      </c>
      <c r="B37" s="568">
        <v>17</v>
      </c>
      <c r="C37" s="568">
        <v>21</v>
      </c>
      <c r="D37" s="568">
        <v>178</v>
      </c>
      <c r="E37" s="9">
        <v>99</v>
      </c>
      <c r="F37" s="568">
        <v>79</v>
      </c>
      <c r="G37" s="568">
        <v>29</v>
      </c>
      <c r="H37" s="9">
        <v>0</v>
      </c>
      <c r="I37" s="568">
        <v>29</v>
      </c>
      <c r="J37" s="372">
        <v>0</v>
      </c>
      <c r="K37" s="98">
        <v>0</v>
      </c>
      <c r="L37" s="372">
        <v>0</v>
      </c>
      <c r="M37" s="568">
        <v>100</v>
      </c>
      <c r="N37" s="156">
        <v>54</v>
      </c>
      <c r="O37" s="377">
        <v>46</v>
      </c>
      <c r="P37" s="180" t="s">
        <v>188</v>
      </c>
      <c r="Q37" s="115" t="s">
        <v>187</v>
      </c>
      <c r="R37" s="313" t="s">
        <v>188</v>
      </c>
      <c r="S37" s="98">
        <v>68</v>
      </c>
      <c r="T37" s="372">
        <v>33</v>
      </c>
      <c r="U37" s="372">
        <v>35</v>
      </c>
      <c r="V37" s="372">
        <v>4</v>
      </c>
      <c r="W37" s="372" t="s">
        <v>1064</v>
      </c>
      <c r="X37" s="368" t="s">
        <v>1064</v>
      </c>
      <c r="Y37" s="370">
        <v>78</v>
      </c>
    </row>
    <row r="38" spans="1:26" s="62" customFormat="1" ht="16.350000000000001" customHeight="1">
      <c r="A38" s="118" t="s">
        <v>189</v>
      </c>
      <c r="B38" s="568">
        <v>16</v>
      </c>
      <c r="C38" s="568">
        <v>20</v>
      </c>
      <c r="D38" s="568">
        <v>252</v>
      </c>
      <c r="E38" s="9">
        <v>127</v>
      </c>
      <c r="F38" s="568">
        <v>125</v>
      </c>
      <c r="G38" s="568">
        <v>30</v>
      </c>
      <c r="H38" s="9">
        <v>0</v>
      </c>
      <c r="I38" s="568">
        <v>30</v>
      </c>
      <c r="J38" s="372">
        <v>0</v>
      </c>
      <c r="K38" s="98">
        <v>0</v>
      </c>
      <c r="L38" s="372">
        <v>0</v>
      </c>
      <c r="M38" s="568">
        <v>71</v>
      </c>
      <c r="N38" s="156">
        <v>39</v>
      </c>
      <c r="O38" s="377">
        <v>32</v>
      </c>
      <c r="P38" s="180" t="s">
        <v>190</v>
      </c>
      <c r="Q38" s="115" t="s">
        <v>189</v>
      </c>
      <c r="R38" s="313" t="s">
        <v>190</v>
      </c>
      <c r="S38" s="98">
        <v>170</v>
      </c>
      <c r="T38" s="372">
        <v>84</v>
      </c>
      <c r="U38" s="372">
        <v>86</v>
      </c>
      <c r="V38" s="372">
        <v>0</v>
      </c>
      <c r="W38" s="372" t="s">
        <v>1064</v>
      </c>
      <c r="X38" s="368" t="s">
        <v>1064</v>
      </c>
      <c r="Y38" s="370">
        <v>182</v>
      </c>
    </row>
    <row r="39" spans="1:26" s="62" customFormat="1" ht="16.350000000000001" customHeight="1" thickBot="1">
      <c r="A39" s="821" t="s">
        <v>191</v>
      </c>
      <c r="B39" s="374">
        <v>6</v>
      </c>
      <c r="C39" s="375">
        <v>8</v>
      </c>
      <c r="D39" s="375">
        <v>105</v>
      </c>
      <c r="E39" s="367">
        <v>46</v>
      </c>
      <c r="F39" s="375">
        <v>59</v>
      </c>
      <c r="G39" s="375">
        <v>11</v>
      </c>
      <c r="H39" s="367">
        <v>0</v>
      </c>
      <c r="I39" s="375">
        <v>11</v>
      </c>
      <c r="J39" s="375">
        <v>0</v>
      </c>
      <c r="K39" s="367">
        <v>0</v>
      </c>
      <c r="L39" s="375">
        <v>0</v>
      </c>
      <c r="M39" s="375">
        <v>69</v>
      </c>
      <c r="N39" s="367">
        <v>29</v>
      </c>
      <c r="O39" s="530">
        <v>40</v>
      </c>
      <c r="P39" s="306" t="s">
        <v>192</v>
      </c>
      <c r="Q39" s="181" t="s">
        <v>191</v>
      </c>
      <c r="R39" s="314" t="s">
        <v>192</v>
      </c>
      <c r="S39" s="213">
        <v>46</v>
      </c>
      <c r="T39" s="375">
        <v>19</v>
      </c>
      <c r="U39" s="375">
        <v>27</v>
      </c>
      <c r="V39" s="375">
        <v>2</v>
      </c>
      <c r="W39" s="375" t="s">
        <v>1064</v>
      </c>
      <c r="X39" s="376" t="s">
        <v>1064</v>
      </c>
      <c r="Y39" s="376">
        <v>36</v>
      </c>
    </row>
    <row r="40" spans="1:26" s="120" customFormat="1" ht="10.35" customHeight="1">
      <c r="A40" s="808" t="s">
        <v>335</v>
      </c>
      <c r="B40" s="808"/>
      <c r="C40" s="808"/>
      <c r="D40" s="808"/>
      <c r="E40" s="808"/>
      <c r="F40" s="808"/>
      <c r="G40" s="808"/>
      <c r="H40" s="808"/>
      <c r="I40" s="808"/>
      <c r="P40" s="638" t="s">
        <v>688</v>
      </c>
      <c r="Q40" s="120" t="s">
        <v>335</v>
      </c>
      <c r="R40" s="639"/>
      <c r="X40" s="638"/>
      <c r="Y40" s="829" t="s">
        <v>1337</v>
      </c>
    </row>
    <row r="41" spans="1:26" s="120" customFormat="1" ht="10.35" customHeight="1">
      <c r="A41" s="808" t="s">
        <v>1009</v>
      </c>
      <c r="B41" s="640"/>
      <c r="C41" s="808"/>
      <c r="D41" s="808"/>
      <c r="E41" s="808"/>
      <c r="F41" s="808"/>
      <c r="G41" s="808"/>
      <c r="H41" s="808"/>
      <c r="I41" s="808"/>
      <c r="M41" s="754"/>
      <c r="O41" s="754"/>
      <c r="P41" s="641"/>
      <c r="Q41" s="120" t="s">
        <v>1010</v>
      </c>
      <c r="R41" s="642"/>
      <c r="S41" s="754"/>
      <c r="T41" s="754"/>
      <c r="U41" s="754"/>
      <c r="V41" s="754"/>
      <c r="W41" s="754"/>
    </row>
    <row r="42" spans="1:26" s="15" customFormat="1" ht="10.35" customHeight="1">
      <c r="A42" s="808" t="s">
        <v>895</v>
      </c>
      <c r="J42" s="92"/>
      <c r="K42" s="92"/>
      <c r="L42" s="92"/>
      <c r="M42" s="92"/>
      <c r="N42" s="92"/>
      <c r="O42" s="92"/>
      <c r="P42" s="92"/>
      <c r="Q42" s="754" t="s">
        <v>895</v>
      </c>
      <c r="R42" s="92"/>
      <c r="S42" s="92"/>
      <c r="T42" s="92"/>
      <c r="U42" s="92"/>
      <c r="V42" s="92"/>
      <c r="W42" s="92"/>
      <c r="X42" s="92"/>
      <c r="Y42" s="92"/>
    </row>
    <row r="43" spans="1:26" ht="10.35" customHeight="1">
      <c r="A43" s="944" t="s">
        <v>922</v>
      </c>
      <c r="B43" s="944"/>
      <c r="C43" s="944"/>
      <c r="D43" s="944"/>
      <c r="E43" s="944"/>
      <c r="F43" s="944"/>
      <c r="G43" s="944"/>
      <c r="H43" s="944"/>
      <c r="I43" s="68"/>
      <c r="Q43" s="640" t="s">
        <v>922</v>
      </c>
      <c r="R43" s="640"/>
      <c r="S43" s="640"/>
      <c r="T43" s="640"/>
      <c r="U43" s="640"/>
      <c r="V43" s="640"/>
      <c r="W43" s="640"/>
      <c r="X43" s="640"/>
      <c r="Y43" s="640"/>
      <c r="Z43" s="640"/>
    </row>
    <row r="44" spans="1:26" ht="10.35" customHeight="1">
      <c r="A44" s="939" t="s">
        <v>896</v>
      </c>
      <c r="B44" s="939"/>
      <c r="C44" s="939"/>
      <c r="D44" s="939"/>
      <c r="E44" s="939"/>
      <c r="F44" s="939"/>
      <c r="G44" s="939"/>
      <c r="H44" s="939"/>
      <c r="I44" s="68"/>
      <c r="Q44" s="640" t="s">
        <v>922</v>
      </c>
      <c r="R44" s="640"/>
      <c r="S44" s="640"/>
      <c r="T44" s="640"/>
      <c r="U44" s="640"/>
      <c r="V44" s="640"/>
      <c r="W44" s="640"/>
      <c r="X44" s="640"/>
      <c r="Y44" s="640"/>
      <c r="Z44" s="640"/>
    </row>
    <row r="45" spans="1:26" ht="10.35" customHeight="1">
      <c r="A45" s="640" t="s">
        <v>1207</v>
      </c>
      <c r="B45" s="640"/>
      <c r="C45" s="640"/>
      <c r="D45" s="640"/>
      <c r="E45" s="640"/>
      <c r="F45" s="640"/>
      <c r="G45" s="640"/>
      <c r="H45" s="114"/>
      <c r="I45" s="68"/>
      <c r="Q45" s="640" t="s">
        <v>1207</v>
      </c>
      <c r="R45" s="640"/>
      <c r="S45" s="640"/>
      <c r="T45" s="640"/>
      <c r="U45" s="640"/>
      <c r="V45" s="640"/>
      <c r="W45" s="640"/>
      <c r="X45" s="640"/>
      <c r="Y45" s="640"/>
      <c r="Z45" s="114"/>
    </row>
    <row r="46" spans="1:26">
      <c r="Y46" s="510"/>
    </row>
    <row r="47" spans="1:26">
      <c r="Y47" s="510"/>
    </row>
    <row r="48" spans="1:26">
      <c r="Y48" s="510"/>
    </row>
    <row r="49" spans="25:25">
      <c r="Y49" s="510"/>
    </row>
    <row r="50" spans="25:25">
      <c r="Y50" s="510"/>
    </row>
    <row r="51" spans="25:25">
      <c r="Y51" s="510"/>
    </row>
    <row r="52" spans="25:25">
      <c r="Y52" s="510"/>
    </row>
    <row r="53" spans="25:25">
      <c r="Y53" s="510"/>
    </row>
    <row r="54" spans="25:25">
      <c r="Y54" s="510"/>
    </row>
    <row r="55" spans="25:25">
      <c r="Y55" s="510"/>
    </row>
    <row r="56" spans="25:25">
      <c r="Y56" s="510"/>
    </row>
    <row r="57" spans="25:25">
      <c r="Y57" s="510"/>
    </row>
    <row r="58" spans="25:25">
      <c r="Y58" s="510"/>
    </row>
    <row r="59" spans="25:25">
      <c r="Y59" s="510"/>
    </row>
    <row r="60" spans="25:25">
      <c r="Y60" s="510"/>
    </row>
    <row r="61" spans="25:25">
      <c r="Y61" s="510"/>
    </row>
    <row r="62" spans="25:25">
      <c r="Y62" s="510"/>
    </row>
    <row r="63" spans="25:25">
      <c r="Y63" s="510"/>
    </row>
    <row r="64" spans="25:25">
      <c r="Y64" s="510"/>
    </row>
    <row r="65" spans="25:25">
      <c r="Y65" s="510"/>
    </row>
    <row r="66" spans="25:25">
      <c r="Y66" s="510"/>
    </row>
  </sheetData>
  <sheetProtection selectLockedCells="1"/>
  <mergeCells count="40">
    <mergeCell ref="S6:U7"/>
    <mergeCell ref="Q3:Y3"/>
    <mergeCell ref="Q4:Y4"/>
    <mergeCell ref="E8:E10"/>
    <mergeCell ref="F8:F10"/>
    <mergeCell ref="Y6:Y10"/>
    <mergeCell ref="V6:X7"/>
    <mergeCell ref="W8:W10"/>
    <mergeCell ref="X8:X10"/>
    <mergeCell ref="G8:G10"/>
    <mergeCell ref="Q6:R10"/>
    <mergeCell ref="A3:I3"/>
    <mergeCell ref="I8:I10"/>
    <mergeCell ref="T8:T10"/>
    <mergeCell ref="U8:U10"/>
    <mergeCell ref="J8:J10"/>
    <mergeCell ref="J3:P3"/>
    <mergeCell ref="A44:H44"/>
    <mergeCell ref="Q15:R15"/>
    <mergeCell ref="O8:O10"/>
    <mergeCell ref="A43:H43"/>
    <mergeCell ref="M6:O7"/>
    <mergeCell ref="A6:A10"/>
    <mergeCell ref="B6:B10"/>
    <mergeCell ref="C6:C10"/>
    <mergeCell ref="D6:F7"/>
    <mergeCell ref="D8:D10"/>
    <mergeCell ref="K8:K10"/>
    <mergeCell ref="P6:P10"/>
    <mergeCell ref="G6:I7"/>
    <mergeCell ref="J6:L7"/>
    <mergeCell ref="S8:S10"/>
    <mergeCell ref="Q14:R14"/>
    <mergeCell ref="H8:H10"/>
    <mergeCell ref="L8:L10"/>
    <mergeCell ref="M8:M10"/>
    <mergeCell ref="N8:N10"/>
    <mergeCell ref="Q11:R11"/>
    <mergeCell ref="Q12:R12"/>
    <mergeCell ref="Q13:R13"/>
  </mergeCells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9" max="44" man="1"/>
    <brk id="16" max="4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9"/>
  <sheetViews>
    <sheetView view="pageBreakPreview" topLeftCell="A4" zoomScaleNormal="100" zoomScaleSheetLayoutView="100" workbookViewId="0">
      <selection activeCell="Q24" sqref="Q24"/>
    </sheetView>
  </sheetViews>
  <sheetFormatPr defaultRowHeight="29.25" customHeight="1"/>
  <cols>
    <col min="1" max="1" width="6.25" style="63" customWidth="1"/>
    <col min="2" max="2" width="12" style="63" customWidth="1"/>
    <col min="3" max="4" width="10.125" style="193" customWidth="1"/>
    <col min="5" max="5" width="10.625" style="193" customWidth="1"/>
    <col min="6" max="8" width="11.125" style="193" customWidth="1"/>
    <col min="9" max="9" width="12.625" style="63" customWidth="1"/>
    <col min="10" max="10" width="11.625" style="193" customWidth="1"/>
    <col min="11" max="11" width="11.75" style="193" customWidth="1"/>
    <col min="12" max="15" width="11.625" style="193" customWidth="1"/>
    <col min="16" max="16" width="10.625" style="193" customWidth="1"/>
    <col min="17" max="17" width="13.625" style="193" customWidth="1"/>
    <col min="18" max="18" width="12.125" style="193" customWidth="1"/>
    <col min="19" max="21" width="11.625" style="193" customWidth="1"/>
    <col min="22" max="22" width="10.625" style="63" customWidth="1"/>
    <col min="23" max="16384" width="9" style="68"/>
  </cols>
  <sheetData>
    <row r="1" spans="1:24" s="462" customFormat="1" ht="14.1" customHeight="1">
      <c r="A1" s="479"/>
      <c r="B1" s="479"/>
      <c r="C1" s="479"/>
      <c r="D1" s="479"/>
      <c r="E1" s="479"/>
      <c r="F1" s="479"/>
      <c r="G1" s="479"/>
      <c r="H1" s="471" t="s">
        <v>1274</v>
      </c>
      <c r="I1" s="469" t="s">
        <v>1277</v>
      </c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1" t="s">
        <v>1278</v>
      </c>
    </row>
    <row r="2" spans="1:24" s="15" customFormat="1" ht="14.1" customHeight="1">
      <c r="A2" s="59"/>
      <c r="B2" s="59"/>
      <c r="C2" s="59"/>
      <c r="D2" s="59"/>
      <c r="E2" s="59"/>
      <c r="F2" s="59"/>
      <c r="G2" s="59"/>
      <c r="H2" s="72"/>
      <c r="I2" s="73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72"/>
    </row>
    <row r="3" spans="1:24" s="16" customFormat="1" ht="20.100000000000001" customHeight="1">
      <c r="A3" s="983" t="s">
        <v>133</v>
      </c>
      <c r="B3" s="983"/>
      <c r="C3" s="983"/>
      <c r="D3" s="983"/>
      <c r="E3" s="983"/>
      <c r="F3" s="983"/>
      <c r="G3" s="983"/>
      <c r="H3" s="983"/>
      <c r="I3" s="983" t="s">
        <v>622</v>
      </c>
      <c r="J3" s="983"/>
      <c r="K3" s="983"/>
      <c r="L3" s="983"/>
      <c r="M3" s="983"/>
      <c r="N3" s="983"/>
      <c r="O3" s="983"/>
      <c r="P3" s="983" t="s">
        <v>1001</v>
      </c>
      <c r="Q3" s="983"/>
      <c r="R3" s="983"/>
      <c r="S3" s="983"/>
      <c r="T3" s="983"/>
      <c r="U3" s="983"/>
      <c r="V3" s="983"/>
    </row>
    <row r="4" spans="1:24" s="18" customFormat="1" ht="24" customHeight="1">
      <c r="A4" s="984" t="s">
        <v>1000</v>
      </c>
      <c r="B4" s="984"/>
      <c r="C4" s="984"/>
      <c r="D4" s="984"/>
      <c r="E4" s="984"/>
      <c r="F4" s="984"/>
      <c r="G4" s="984"/>
      <c r="H4" s="984"/>
      <c r="I4" s="752"/>
      <c r="J4" s="752"/>
      <c r="K4" s="752"/>
      <c r="L4" s="752"/>
      <c r="M4" s="752"/>
      <c r="N4" s="752"/>
      <c r="O4" s="752"/>
      <c r="P4" s="752"/>
      <c r="Q4" s="752"/>
      <c r="R4" s="752"/>
      <c r="S4" s="752"/>
      <c r="T4" s="752"/>
      <c r="U4" s="752"/>
      <c r="V4" s="752"/>
    </row>
    <row r="5" spans="1:24" s="20" customFormat="1" ht="18" customHeight="1" thickBot="1">
      <c r="A5" s="73" t="s">
        <v>193</v>
      </c>
      <c r="B5" s="73"/>
      <c r="C5" s="73"/>
      <c r="D5" s="73"/>
      <c r="E5" s="73"/>
      <c r="F5" s="73"/>
      <c r="G5" s="73"/>
      <c r="H5" s="72" t="s">
        <v>202</v>
      </c>
      <c r="I5" s="73" t="s">
        <v>193</v>
      </c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2" t="s">
        <v>202</v>
      </c>
    </row>
    <row r="6" spans="1:24" s="15" customFormat="1" ht="15" customHeight="1">
      <c r="A6" s="985" t="s">
        <v>203</v>
      </c>
      <c r="B6" s="986"/>
      <c r="C6" s="985" t="s">
        <v>623</v>
      </c>
      <c r="D6" s="991"/>
      <c r="E6" s="991" t="s">
        <v>624</v>
      </c>
      <c r="F6" s="991" t="s">
        <v>625</v>
      </c>
      <c r="G6" s="991"/>
      <c r="H6" s="994"/>
      <c r="I6" s="951" t="s">
        <v>266</v>
      </c>
      <c r="J6" s="985" t="s">
        <v>615</v>
      </c>
      <c r="K6" s="991"/>
      <c r="L6" s="991"/>
      <c r="M6" s="998" t="s">
        <v>939</v>
      </c>
      <c r="N6" s="998"/>
      <c r="O6" s="999"/>
      <c r="P6" s="985" t="s">
        <v>998</v>
      </c>
      <c r="Q6" s="991"/>
      <c r="R6" s="1011" t="s">
        <v>943</v>
      </c>
      <c r="S6" s="991" t="s">
        <v>941</v>
      </c>
      <c r="T6" s="991" t="s">
        <v>814</v>
      </c>
      <c r="U6" s="1005" t="s">
        <v>942</v>
      </c>
      <c r="V6" s="978" t="s">
        <v>267</v>
      </c>
    </row>
    <row r="7" spans="1:24" s="15" customFormat="1" ht="15" customHeight="1">
      <c r="A7" s="987"/>
      <c r="B7" s="988"/>
      <c r="C7" s="992"/>
      <c r="D7" s="981"/>
      <c r="E7" s="981"/>
      <c r="F7" s="995"/>
      <c r="G7" s="981"/>
      <c r="H7" s="996"/>
      <c r="I7" s="952"/>
      <c r="J7" s="997"/>
      <c r="K7" s="981"/>
      <c r="L7" s="981"/>
      <c r="M7" s="1000"/>
      <c r="N7" s="1001"/>
      <c r="O7" s="1002"/>
      <c r="P7" s="992"/>
      <c r="Q7" s="981"/>
      <c r="R7" s="1012"/>
      <c r="S7" s="1003"/>
      <c r="T7" s="981"/>
      <c r="U7" s="1006"/>
      <c r="V7" s="979"/>
    </row>
    <row r="8" spans="1:24" s="15" customFormat="1" ht="15" customHeight="1">
      <c r="A8" s="987"/>
      <c r="B8" s="988"/>
      <c r="C8" s="992" t="s">
        <v>268</v>
      </c>
      <c r="D8" s="905" t="s">
        <v>626</v>
      </c>
      <c r="E8" s="981"/>
      <c r="F8" s="936"/>
      <c r="G8" s="934" t="s">
        <v>115</v>
      </c>
      <c r="H8" s="932" t="s">
        <v>82</v>
      </c>
      <c r="I8" s="952"/>
      <c r="J8" s="927"/>
      <c r="K8" s="934" t="s">
        <v>115</v>
      </c>
      <c r="L8" s="934" t="s">
        <v>82</v>
      </c>
      <c r="M8" s="936"/>
      <c r="N8" s="934" t="s">
        <v>115</v>
      </c>
      <c r="O8" s="932" t="s">
        <v>82</v>
      </c>
      <c r="P8" s="992" t="s">
        <v>271</v>
      </c>
      <c r="Q8" s="981" t="s">
        <v>940</v>
      </c>
      <c r="R8" s="1012"/>
      <c r="S8" s="1003"/>
      <c r="T8" s="981"/>
      <c r="U8" s="1006"/>
      <c r="V8" s="979"/>
    </row>
    <row r="9" spans="1:24" s="15" customFormat="1" ht="15" customHeight="1">
      <c r="A9" s="987"/>
      <c r="B9" s="988"/>
      <c r="C9" s="992"/>
      <c r="D9" s="905"/>
      <c r="E9" s="981"/>
      <c r="F9" s="934"/>
      <c r="G9" s="934"/>
      <c r="H9" s="932"/>
      <c r="I9" s="952"/>
      <c r="J9" s="928"/>
      <c r="K9" s="934"/>
      <c r="L9" s="934"/>
      <c r="M9" s="934"/>
      <c r="N9" s="934"/>
      <c r="O9" s="932"/>
      <c r="P9" s="1008"/>
      <c r="Q9" s="949"/>
      <c r="R9" s="1012"/>
      <c r="S9" s="1003"/>
      <c r="T9" s="981"/>
      <c r="U9" s="1006"/>
      <c r="V9" s="979"/>
    </row>
    <row r="10" spans="1:24" s="15" customFormat="1" ht="15" customHeight="1">
      <c r="A10" s="989"/>
      <c r="B10" s="990"/>
      <c r="C10" s="1010"/>
      <c r="D10" s="915"/>
      <c r="E10" s="993"/>
      <c r="F10" s="935"/>
      <c r="G10" s="935"/>
      <c r="H10" s="933"/>
      <c r="I10" s="953"/>
      <c r="J10" s="929"/>
      <c r="K10" s="935"/>
      <c r="L10" s="935"/>
      <c r="M10" s="935"/>
      <c r="N10" s="935"/>
      <c r="O10" s="933"/>
      <c r="P10" s="1009"/>
      <c r="Q10" s="982"/>
      <c r="R10" s="1013"/>
      <c r="S10" s="1004"/>
      <c r="T10" s="993"/>
      <c r="U10" s="1007"/>
      <c r="V10" s="980"/>
    </row>
    <row r="11" spans="1:24" s="99" customFormat="1" ht="16.350000000000001" customHeight="1">
      <c r="A11" s="930" t="s">
        <v>607</v>
      </c>
      <c r="B11" s="937"/>
      <c r="C11" s="98">
        <v>476</v>
      </c>
      <c r="D11" s="98">
        <v>41</v>
      </c>
      <c r="E11" s="98">
        <v>6305</v>
      </c>
      <c r="F11" s="98">
        <v>129743</v>
      </c>
      <c r="G11" s="98">
        <v>67927</v>
      </c>
      <c r="H11" s="98">
        <v>61816</v>
      </c>
      <c r="I11" s="750" t="s">
        <v>607</v>
      </c>
      <c r="J11" s="98">
        <v>10059</v>
      </c>
      <c r="K11" s="98">
        <v>3667</v>
      </c>
      <c r="L11" s="98">
        <v>6392</v>
      </c>
      <c r="M11" s="98">
        <v>1861</v>
      </c>
      <c r="N11" s="98">
        <v>977</v>
      </c>
      <c r="O11" s="98">
        <v>884</v>
      </c>
      <c r="P11" s="98">
        <v>22591</v>
      </c>
      <c r="Q11" s="98">
        <v>22581</v>
      </c>
      <c r="R11" s="98" t="s">
        <v>1064</v>
      </c>
      <c r="S11" s="98">
        <v>7777.8529999999992</v>
      </c>
      <c r="T11" s="98">
        <v>2334.8929999999996</v>
      </c>
      <c r="U11" s="98">
        <v>6601</v>
      </c>
      <c r="V11" s="109" t="s">
        <v>607</v>
      </c>
    </row>
    <row r="12" spans="1:24" s="99" customFormat="1" ht="16.350000000000001" customHeight="1">
      <c r="A12" s="930" t="s">
        <v>662</v>
      </c>
      <c r="B12" s="931"/>
      <c r="C12" s="98">
        <v>469</v>
      </c>
      <c r="D12" s="98">
        <v>44</v>
      </c>
      <c r="E12" s="98">
        <v>6242</v>
      </c>
      <c r="F12" s="98">
        <v>127825</v>
      </c>
      <c r="G12" s="98">
        <v>66835</v>
      </c>
      <c r="H12" s="98">
        <v>60990</v>
      </c>
      <c r="I12" s="750" t="s">
        <v>662</v>
      </c>
      <c r="J12" s="98">
        <v>10016</v>
      </c>
      <c r="K12" s="98">
        <v>3604</v>
      </c>
      <c r="L12" s="98">
        <v>6412</v>
      </c>
      <c r="M12" s="98">
        <v>1962</v>
      </c>
      <c r="N12" s="98">
        <v>1050</v>
      </c>
      <c r="O12" s="98">
        <v>912</v>
      </c>
      <c r="P12" s="98">
        <v>22600</v>
      </c>
      <c r="Q12" s="98">
        <v>22595</v>
      </c>
      <c r="R12" s="98" t="s">
        <v>1064</v>
      </c>
      <c r="S12" s="98">
        <v>7759</v>
      </c>
      <c r="T12" s="98">
        <v>2355</v>
      </c>
      <c r="U12" s="98">
        <v>9296</v>
      </c>
      <c r="V12" s="109" t="s">
        <v>662</v>
      </c>
    </row>
    <row r="13" spans="1:24" s="99" customFormat="1" ht="16.350000000000001" customHeight="1">
      <c r="A13" s="930" t="s">
        <v>707</v>
      </c>
      <c r="B13" s="931"/>
      <c r="C13" s="98">
        <v>468</v>
      </c>
      <c r="D13" s="98">
        <v>40</v>
      </c>
      <c r="E13" s="98">
        <v>6211</v>
      </c>
      <c r="F13" s="98">
        <v>127642</v>
      </c>
      <c r="G13" s="98">
        <v>66538</v>
      </c>
      <c r="H13" s="98">
        <v>61104</v>
      </c>
      <c r="I13" s="750" t="s">
        <v>707</v>
      </c>
      <c r="J13" s="98">
        <v>10021</v>
      </c>
      <c r="K13" s="98">
        <v>3602</v>
      </c>
      <c r="L13" s="98">
        <v>6419</v>
      </c>
      <c r="M13" s="98">
        <v>1886</v>
      </c>
      <c r="N13" s="98">
        <v>975</v>
      </c>
      <c r="O13" s="98">
        <v>911</v>
      </c>
      <c r="P13" s="98">
        <v>21526</v>
      </c>
      <c r="Q13" s="98">
        <v>21519</v>
      </c>
      <c r="R13" s="98" t="s">
        <v>1064</v>
      </c>
      <c r="S13" s="98">
        <v>7707</v>
      </c>
      <c r="T13" s="98">
        <v>2398</v>
      </c>
      <c r="U13" s="98">
        <v>9379</v>
      </c>
      <c r="V13" s="109" t="s">
        <v>707</v>
      </c>
    </row>
    <row r="14" spans="1:24" s="99" customFormat="1" ht="16.350000000000001" customHeight="1">
      <c r="A14" s="930" t="s">
        <v>935</v>
      </c>
      <c r="B14" s="931"/>
      <c r="C14" s="98">
        <v>470</v>
      </c>
      <c r="D14" s="98">
        <v>39</v>
      </c>
      <c r="E14" s="98">
        <v>6291</v>
      </c>
      <c r="F14" s="98">
        <v>129290</v>
      </c>
      <c r="G14" s="98">
        <v>67327</v>
      </c>
      <c r="H14" s="98">
        <v>61963</v>
      </c>
      <c r="I14" s="576" t="s">
        <v>935</v>
      </c>
      <c r="J14" s="98">
        <v>10168</v>
      </c>
      <c r="K14" s="98">
        <v>3641</v>
      </c>
      <c r="L14" s="98">
        <v>6527</v>
      </c>
      <c r="M14" s="98">
        <v>1861</v>
      </c>
      <c r="N14" s="98">
        <v>968</v>
      </c>
      <c r="O14" s="98">
        <v>893</v>
      </c>
      <c r="P14" s="98">
        <v>20239</v>
      </c>
      <c r="Q14" s="98">
        <v>20232</v>
      </c>
      <c r="R14" s="98" t="s">
        <v>1064</v>
      </c>
      <c r="S14" s="98">
        <v>7732</v>
      </c>
      <c r="T14" s="98">
        <v>2456</v>
      </c>
      <c r="U14" s="98">
        <v>9515</v>
      </c>
      <c r="V14" s="109" t="s">
        <v>935</v>
      </c>
    </row>
    <row r="15" spans="1:24" s="99" customFormat="1" ht="16.350000000000001" customHeight="1">
      <c r="A15" s="940" t="s">
        <v>1286</v>
      </c>
      <c r="B15" s="941"/>
      <c r="C15" s="122">
        <f t="shared" ref="C15:H15" si="0">SUM(C17:C39)</f>
        <v>471</v>
      </c>
      <c r="D15" s="122">
        <f t="shared" si="0"/>
        <v>37</v>
      </c>
      <c r="E15" s="122">
        <f t="shared" si="0"/>
        <v>6433</v>
      </c>
      <c r="F15" s="122">
        <f t="shared" si="0"/>
        <v>131374</v>
      </c>
      <c r="G15" s="122">
        <f t="shared" si="0"/>
        <v>68192</v>
      </c>
      <c r="H15" s="122">
        <f t="shared" si="0"/>
        <v>63182</v>
      </c>
      <c r="I15" s="575" t="s">
        <v>1286</v>
      </c>
      <c r="J15" s="122">
        <f t="shared" ref="J15:U15" si="1">SUM(J17:J39)</f>
        <v>10257</v>
      </c>
      <c r="K15" s="122">
        <f t="shared" si="1"/>
        <v>3697</v>
      </c>
      <c r="L15" s="122">
        <f t="shared" si="1"/>
        <v>6560</v>
      </c>
      <c r="M15" s="122">
        <f t="shared" si="1"/>
        <v>1884</v>
      </c>
      <c r="N15" s="122">
        <f t="shared" si="1"/>
        <v>964</v>
      </c>
      <c r="O15" s="122">
        <f t="shared" si="1"/>
        <v>920</v>
      </c>
      <c r="P15" s="122">
        <f t="shared" si="1"/>
        <v>20537</v>
      </c>
      <c r="Q15" s="122">
        <f t="shared" si="1"/>
        <v>20527</v>
      </c>
      <c r="R15" s="122">
        <f t="shared" si="1"/>
        <v>22942</v>
      </c>
      <c r="S15" s="38">
        <f t="shared" si="1"/>
        <v>7656</v>
      </c>
      <c r="T15" s="38">
        <f t="shared" si="1"/>
        <v>2506</v>
      </c>
      <c r="U15" s="38">
        <f t="shared" si="1"/>
        <v>9645</v>
      </c>
      <c r="V15" s="577" t="s">
        <v>1286</v>
      </c>
    </row>
    <row r="16" spans="1:24" s="15" customFormat="1" ht="12.2" customHeight="1">
      <c r="A16" s="115"/>
      <c r="B16" s="280"/>
      <c r="C16" s="98"/>
      <c r="D16" s="98"/>
      <c r="E16" s="98"/>
      <c r="F16" s="98"/>
      <c r="G16" s="98"/>
      <c r="H16" s="98"/>
      <c r="I16" s="118"/>
      <c r="J16" s="98"/>
      <c r="K16" s="98"/>
      <c r="L16" s="98"/>
      <c r="M16" s="98"/>
      <c r="N16" s="98"/>
      <c r="O16" s="98"/>
      <c r="P16" s="98"/>
      <c r="Q16" s="98"/>
      <c r="R16" s="98"/>
      <c r="S16" s="29"/>
      <c r="T16" s="29"/>
      <c r="U16" s="29"/>
      <c r="V16" s="218"/>
      <c r="W16" s="309"/>
      <c r="X16" s="309"/>
    </row>
    <row r="17" spans="1:24" s="15" customFormat="1" ht="16.350000000000001" customHeight="1">
      <c r="A17" s="180" t="s">
        <v>149</v>
      </c>
      <c r="B17" s="217" t="s">
        <v>194</v>
      </c>
      <c r="C17" s="372">
        <v>66</v>
      </c>
      <c r="D17" s="372">
        <v>2</v>
      </c>
      <c r="E17" s="372">
        <v>1186</v>
      </c>
      <c r="F17" s="98">
        <f>SUM(G17:H17)</f>
        <v>27728</v>
      </c>
      <c r="G17" s="372">
        <v>14444</v>
      </c>
      <c r="H17" s="372">
        <v>13284</v>
      </c>
      <c r="I17" s="118" t="s">
        <v>149</v>
      </c>
      <c r="J17" s="98">
        <f>SUM(K17:L17)</f>
        <v>1806</v>
      </c>
      <c r="K17" s="372">
        <v>554</v>
      </c>
      <c r="L17" s="372">
        <v>1252</v>
      </c>
      <c r="M17" s="98">
        <f>SUM(N17:O17)</f>
        <v>235</v>
      </c>
      <c r="N17" s="372">
        <v>105</v>
      </c>
      <c r="O17" s="372">
        <v>130</v>
      </c>
      <c r="P17" s="372">
        <v>4310</v>
      </c>
      <c r="Q17" s="372">
        <v>4310</v>
      </c>
      <c r="R17" s="372">
        <v>4870</v>
      </c>
      <c r="S17" s="368">
        <v>1049</v>
      </c>
      <c r="T17" s="368">
        <v>467</v>
      </c>
      <c r="U17" s="368">
        <v>1830</v>
      </c>
      <c r="V17" s="79" t="s">
        <v>865</v>
      </c>
      <c r="W17" s="309"/>
      <c r="X17" s="309"/>
    </row>
    <row r="18" spans="1:24" s="15" customFormat="1" ht="16.350000000000001" customHeight="1">
      <c r="A18" s="180" t="s">
        <v>150</v>
      </c>
      <c r="B18" s="217" t="s">
        <v>151</v>
      </c>
      <c r="C18" s="372">
        <v>43</v>
      </c>
      <c r="D18" s="372">
        <v>2</v>
      </c>
      <c r="E18" s="372">
        <v>577</v>
      </c>
      <c r="F18" s="98">
        <f t="shared" ref="F18:F39" si="2">SUM(G18:H18)</f>
        <v>11792</v>
      </c>
      <c r="G18" s="372">
        <v>6044</v>
      </c>
      <c r="H18" s="372">
        <v>5748</v>
      </c>
      <c r="I18" s="118" t="s">
        <v>150</v>
      </c>
      <c r="J18" s="98">
        <f t="shared" ref="J18:J39" si="3">SUM(K18:L18)</f>
        <v>926</v>
      </c>
      <c r="K18" s="372">
        <v>302</v>
      </c>
      <c r="L18" s="370">
        <v>624</v>
      </c>
      <c r="M18" s="98">
        <f t="shared" ref="M18:M39" si="4">SUM(N18:O18)</f>
        <v>170</v>
      </c>
      <c r="N18" s="372">
        <v>83</v>
      </c>
      <c r="O18" s="372">
        <v>87</v>
      </c>
      <c r="P18" s="372">
        <v>1967</v>
      </c>
      <c r="Q18" s="372">
        <v>1967</v>
      </c>
      <c r="R18" s="372">
        <v>1969</v>
      </c>
      <c r="S18" s="368">
        <v>694</v>
      </c>
      <c r="T18" s="368">
        <v>220</v>
      </c>
      <c r="U18" s="368">
        <v>813</v>
      </c>
      <c r="V18" s="79" t="s">
        <v>151</v>
      </c>
      <c r="W18" s="309"/>
      <c r="X18" s="309"/>
    </row>
    <row r="19" spans="1:24" s="15" customFormat="1" ht="16.350000000000001" customHeight="1">
      <c r="A19" s="180" t="s">
        <v>152</v>
      </c>
      <c r="B19" s="217" t="s">
        <v>153</v>
      </c>
      <c r="C19" s="372">
        <v>27</v>
      </c>
      <c r="D19" s="372">
        <v>3</v>
      </c>
      <c r="E19" s="372">
        <v>343</v>
      </c>
      <c r="F19" s="98">
        <f t="shared" si="2"/>
        <v>6779</v>
      </c>
      <c r="G19" s="372">
        <v>3523</v>
      </c>
      <c r="H19" s="372">
        <v>3256</v>
      </c>
      <c r="I19" s="118" t="s">
        <v>152</v>
      </c>
      <c r="J19" s="98">
        <f t="shared" si="3"/>
        <v>547</v>
      </c>
      <c r="K19" s="372">
        <v>207</v>
      </c>
      <c r="L19" s="372">
        <v>340</v>
      </c>
      <c r="M19" s="98">
        <f t="shared" si="4"/>
        <v>105</v>
      </c>
      <c r="N19" s="372">
        <v>54</v>
      </c>
      <c r="O19" s="372">
        <v>51</v>
      </c>
      <c r="P19" s="372">
        <v>998</v>
      </c>
      <c r="Q19" s="372">
        <v>998</v>
      </c>
      <c r="R19" s="372">
        <v>1227</v>
      </c>
      <c r="S19" s="368">
        <v>435</v>
      </c>
      <c r="T19" s="368">
        <v>140</v>
      </c>
      <c r="U19" s="368">
        <v>510</v>
      </c>
      <c r="V19" s="79" t="s">
        <v>153</v>
      </c>
      <c r="W19" s="309"/>
      <c r="X19" s="309"/>
    </row>
    <row r="20" spans="1:24" s="15" customFormat="1" ht="16.350000000000001" customHeight="1">
      <c r="A20" s="180" t="s">
        <v>154</v>
      </c>
      <c r="B20" s="217" t="s">
        <v>155</v>
      </c>
      <c r="C20" s="372">
        <v>30</v>
      </c>
      <c r="D20" s="372">
        <v>4</v>
      </c>
      <c r="E20" s="372">
        <v>412</v>
      </c>
      <c r="F20" s="98">
        <f t="shared" si="2"/>
        <v>8479</v>
      </c>
      <c r="G20" s="372">
        <v>4425</v>
      </c>
      <c r="H20" s="372">
        <v>4054</v>
      </c>
      <c r="I20" s="118" t="s">
        <v>154</v>
      </c>
      <c r="J20" s="98">
        <f t="shared" si="3"/>
        <v>667</v>
      </c>
      <c r="K20" s="372">
        <v>235</v>
      </c>
      <c r="L20" s="372">
        <v>432</v>
      </c>
      <c r="M20" s="98">
        <f t="shared" si="4"/>
        <v>143</v>
      </c>
      <c r="N20" s="372">
        <v>75</v>
      </c>
      <c r="O20" s="372">
        <v>68</v>
      </c>
      <c r="P20" s="372">
        <v>1394</v>
      </c>
      <c r="Q20" s="372">
        <v>1394</v>
      </c>
      <c r="R20" s="372">
        <v>1420</v>
      </c>
      <c r="S20" s="368">
        <v>462</v>
      </c>
      <c r="T20" s="368">
        <v>147</v>
      </c>
      <c r="U20" s="368">
        <v>601</v>
      </c>
      <c r="V20" s="79" t="s">
        <v>155</v>
      </c>
      <c r="W20" s="309"/>
      <c r="X20" s="309"/>
    </row>
    <row r="21" spans="1:24" s="15" customFormat="1" ht="16.350000000000001" customHeight="1">
      <c r="A21" s="180" t="s">
        <v>156</v>
      </c>
      <c r="B21" s="217" t="s">
        <v>157</v>
      </c>
      <c r="C21" s="372">
        <v>50</v>
      </c>
      <c r="D21" s="372">
        <v>0</v>
      </c>
      <c r="E21" s="372">
        <v>1130</v>
      </c>
      <c r="F21" s="98">
        <f t="shared" si="2"/>
        <v>28266</v>
      </c>
      <c r="G21" s="372">
        <v>14671</v>
      </c>
      <c r="H21" s="372">
        <v>13595</v>
      </c>
      <c r="I21" s="118" t="s">
        <v>156</v>
      </c>
      <c r="J21" s="98">
        <f t="shared" si="3"/>
        <v>1714</v>
      </c>
      <c r="K21" s="372">
        <v>582</v>
      </c>
      <c r="L21" s="372">
        <v>1132</v>
      </c>
      <c r="M21" s="98">
        <f t="shared" si="4"/>
        <v>179</v>
      </c>
      <c r="N21" s="372">
        <v>76</v>
      </c>
      <c r="O21" s="372">
        <v>103</v>
      </c>
      <c r="P21" s="372">
        <v>4251</v>
      </c>
      <c r="Q21" s="372">
        <v>4251</v>
      </c>
      <c r="R21" s="372">
        <v>5158</v>
      </c>
      <c r="S21" s="368">
        <v>758</v>
      </c>
      <c r="T21" s="368">
        <v>410</v>
      </c>
      <c r="U21" s="368">
        <v>1615</v>
      </c>
      <c r="V21" s="79" t="s">
        <v>157</v>
      </c>
      <c r="W21" s="309"/>
      <c r="X21" s="309"/>
    </row>
    <row r="22" spans="1:24" s="15" customFormat="1" ht="16.350000000000001" customHeight="1">
      <c r="A22" s="180" t="s">
        <v>158</v>
      </c>
      <c r="B22" s="217" t="s">
        <v>159</v>
      </c>
      <c r="C22" s="372">
        <v>19</v>
      </c>
      <c r="D22" s="372">
        <v>0</v>
      </c>
      <c r="E22" s="372">
        <v>241</v>
      </c>
      <c r="F22" s="98">
        <f t="shared" si="2"/>
        <v>4915</v>
      </c>
      <c r="G22" s="372">
        <v>2483</v>
      </c>
      <c r="H22" s="372">
        <v>2432</v>
      </c>
      <c r="I22" s="118" t="s">
        <v>158</v>
      </c>
      <c r="J22" s="98">
        <f t="shared" si="3"/>
        <v>388</v>
      </c>
      <c r="K22" s="372">
        <v>152</v>
      </c>
      <c r="L22" s="372">
        <v>236</v>
      </c>
      <c r="M22" s="98">
        <f t="shared" si="4"/>
        <v>84</v>
      </c>
      <c r="N22" s="372">
        <v>44</v>
      </c>
      <c r="O22" s="372">
        <v>40</v>
      </c>
      <c r="P22" s="372">
        <v>821</v>
      </c>
      <c r="Q22" s="372">
        <v>821</v>
      </c>
      <c r="R22" s="372">
        <v>843</v>
      </c>
      <c r="S22" s="368">
        <v>251</v>
      </c>
      <c r="T22" s="368">
        <v>89</v>
      </c>
      <c r="U22" s="368">
        <v>360</v>
      </c>
      <c r="V22" s="79" t="s">
        <v>159</v>
      </c>
      <c r="W22" s="309"/>
      <c r="X22" s="309"/>
    </row>
    <row r="23" spans="1:24" s="15" customFormat="1" ht="16.350000000000001" customHeight="1">
      <c r="A23" s="180" t="s">
        <v>160</v>
      </c>
      <c r="B23" s="217" t="s">
        <v>161</v>
      </c>
      <c r="C23" s="372">
        <v>18</v>
      </c>
      <c r="D23" s="372">
        <v>3</v>
      </c>
      <c r="E23" s="372">
        <v>198</v>
      </c>
      <c r="F23" s="98">
        <f t="shared" si="2"/>
        <v>3573</v>
      </c>
      <c r="G23" s="372">
        <v>1882</v>
      </c>
      <c r="H23" s="372">
        <v>1691</v>
      </c>
      <c r="I23" s="118" t="s">
        <v>160</v>
      </c>
      <c r="J23" s="98">
        <f t="shared" si="3"/>
        <v>339</v>
      </c>
      <c r="K23" s="372">
        <v>119</v>
      </c>
      <c r="L23" s="372">
        <v>220</v>
      </c>
      <c r="M23" s="98">
        <f t="shared" si="4"/>
        <v>75</v>
      </c>
      <c r="N23" s="372">
        <v>42</v>
      </c>
      <c r="O23" s="372">
        <v>33</v>
      </c>
      <c r="P23" s="372">
        <v>575</v>
      </c>
      <c r="Q23" s="372">
        <v>575</v>
      </c>
      <c r="R23" s="372">
        <v>609</v>
      </c>
      <c r="S23" s="368">
        <v>379</v>
      </c>
      <c r="T23" s="368">
        <v>87</v>
      </c>
      <c r="U23" s="368">
        <v>336</v>
      </c>
      <c r="V23" s="79" t="s">
        <v>161</v>
      </c>
      <c r="W23" s="309"/>
      <c r="X23" s="309"/>
    </row>
    <row r="24" spans="1:24" s="15" customFormat="1" ht="16.350000000000001" customHeight="1">
      <c r="A24" s="180" t="s">
        <v>162</v>
      </c>
      <c r="B24" s="217" t="s">
        <v>163</v>
      </c>
      <c r="C24" s="372">
        <v>28</v>
      </c>
      <c r="D24" s="372">
        <v>3</v>
      </c>
      <c r="E24" s="372">
        <v>246</v>
      </c>
      <c r="F24" s="98">
        <f t="shared" si="2"/>
        <v>3935</v>
      </c>
      <c r="G24" s="372">
        <v>2056</v>
      </c>
      <c r="H24" s="372">
        <v>1879</v>
      </c>
      <c r="I24" s="118" t="s">
        <v>162</v>
      </c>
      <c r="J24" s="98">
        <f t="shared" si="3"/>
        <v>417</v>
      </c>
      <c r="K24" s="372">
        <v>173</v>
      </c>
      <c r="L24" s="372">
        <v>244</v>
      </c>
      <c r="M24" s="98">
        <f t="shared" si="4"/>
        <v>106</v>
      </c>
      <c r="N24" s="372">
        <v>64</v>
      </c>
      <c r="O24" s="372">
        <v>42</v>
      </c>
      <c r="P24" s="372">
        <v>648</v>
      </c>
      <c r="Q24" s="372">
        <v>647</v>
      </c>
      <c r="R24" s="372">
        <v>605</v>
      </c>
      <c r="S24" s="368">
        <v>536</v>
      </c>
      <c r="T24" s="368">
        <v>104</v>
      </c>
      <c r="U24" s="368">
        <v>366</v>
      </c>
      <c r="V24" s="79" t="s">
        <v>163</v>
      </c>
      <c r="W24" s="309"/>
      <c r="X24" s="309"/>
    </row>
    <row r="25" spans="1:24" s="15" customFormat="1" ht="16.350000000000001" customHeight="1">
      <c r="A25" s="180" t="s">
        <v>164</v>
      </c>
      <c r="B25" s="217" t="s">
        <v>165</v>
      </c>
      <c r="C25" s="372">
        <v>17</v>
      </c>
      <c r="D25" s="372">
        <v>3</v>
      </c>
      <c r="E25" s="372">
        <v>175</v>
      </c>
      <c r="F25" s="98">
        <f t="shared" si="2"/>
        <v>2908</v>
      </c>
      <c r="G25" s="372">
        <v>1556</v>
      </c>
      <c r="H25" s="372">
        <v>1352</v>
      </c>
      <c r="I25" s="118" t="s">
        <v>164</v>
      </c>
      <c r="J25" s="98">
        <f t="shared" si="3"/>
        <v>285</v>
      </c>
      <c r="K25" s="372">
        <v>150</v>
      </c>
      <c r="L25" s="372">
        <v>135</v>
      </c>
      <c r="M25" s="98">
        <f t="shared" si="4"/>
        <v>71</v>
      </c>
      <c r="N25" s="372">
        <v>42</v>
      </c>
      <c r="O25" s="372">
        <v>29</v>
      </c>
      <c r="P25" s="372">
        <v>462</v>
      </c>
      <c r="Q25" s="372">
        <v>461</v>
      </c>
      <c r="R25" s="372">
        <v>488</v>
      </c>
      <c r="S25" s="368">
        <v>354</v>
      </c>
      <c r="T25" s="368">
        <v>75</v>
      </c>
      <c r="U25" s="368">
        <v>270</v>
      </c>
      <c r="V25" s="79" t="s">
        <v>165</v>
      </c>
      <c r="W25" s="309"/>
      <c r="X25" s="309"/>
    </row>
    <row r="26" spans="1:24" s="15" customFormat="1" ht="16.350000000000001" customHeight="1">
      <c r="A26" s="180" t="s">
        <v>166</v>
      </c>
      <c r="B26" s="217" t="s">
        <v>167</v>
      </c>
      <c r="C26" s="372">
        <v>31</v>
      </c>
      <c r="D26" s="372">
        <v>1</v>
      </c>
      <c r="E26" s="372">
        <v>587</v>
      </c>
      <c r="F26" s="98">
        <f t="shared" si="2"/>
        <v>13424</v>
      </c>
      <c r="G26" s="372">
        <v>6898</v>
      </c>
      <c r="H26" s="372">
        <v>6526</v>
      </c>
      <c r="I26" s="118" t="s">
        <v>166</v>
      </c>
      <c r="J26" s="98">
        <f t="shared" si="3"/>
        <v>924</v>
      </c>
      <c r="K26" s="372">
        <v>262</v>
      </c>
      <c r="L26" s="372">
        <v>662</v>
      </c>
      <c r="M26" s="98">
        <f t="shared" si="4"/>
        <v>114</v>
      </c>
      <c r="N26" s="372">
        <v>46</v>
      </c>
      <c r="O26" s="372">
        <v>68</v>
      </c>
      <c r="P26" s="372">
        <v>1979</v>
      </c>
      <c r="Q26" s="372">
        <v>1979</v>
      </c>
      <c r="R26" s="372">
        <v>2433</v>
      </c>
      <c r="S26" s="368">
        <v>462</v>
      </c>
      <c r="T26" s="368">
        <v>219</v>
      </c>
      <c r="U26" s="368">
        <v>852</v>
      </c>
      <c r="V26" s="79" t="s">
        <v>167</v>
      </c>
      <c r="W26" s="309"/>
      <c r="X26" s="309"/>
    </row>
    <row r="27" spans="1:24" s="15" customFormat="1" ht="16.350000000000001" customHeight="1">
      <c r="A27" s="180" t="s">
        <v>168</v>
      </c>
      <c r="B27" s="217" t="s">
        <v>169</v>
      </c>
      <c r="C27" s="372">
        <v>7</v>
      </c>
      <c r="D27" s="372">
        <v>1</v>
      </c>
      <c r="E27" s="372">
        <v>49</v>
      </c>
      <c r="F27" s="98">
        <f t="shared" si="2"/>
        <v>499</v>
      </c>
      <c r="G27" s="372">
        <v>281</v>
      </c>
      <c r="H27" s="372">
        <v>218</v>
      </c>
      <c r="I27" s="118" t="s">
        <v>168</v>
      </c>
      <c r="J27" s="98">
        <f t="shared" si="3"/>
        <v>85</v>
      </c>
      <c r="K27" s="372">
        <v>43</v>
      </c>
      <c r="L27" s="372">
        <v>42</v>
      </c>
      <c r="M27" s="98">
        <f t="shared" si="4"/>
        <v>30</v>
      </c>
      <c r="N27" s="372">
        <v>20</v>
      </c>
      <c r="O27" s="372">
        <v>10</v>
      </c>
      <c r="P27" s="372">
        <v>85</v>
      </c>
      <c r="Q27" s="372">
        <v>85</v>
      </c>
      <c r="R27" s="372">
        <v>89</v>
      </c>
      <c r="S27" s="368">
        <v>89</v>
      </c>
      <c r="T27" s="368">
        <v>21</v>
      </c>
      <c r="U27" s="368">
        <v>77</v>
      </c>
      <c r="V27" s="79" t="s">
        <v>169</v>
      </c>
      <c r="W27" s="309"/>
      <c r="X27" s="309"/>
    </row>
    <row r="28" spans="1:24" s="15" customFormat="1" ht="16.350000000000001" customHeight="1">
      <c r="A28" s="180" t="s">
        <v>170</v>
      </c>
      <c r="B28" s="217" t="s">
        <v>171</v>
      </c>
      <c r="C28" s="372">
        <v>16</v>
      </c>
      <c r="D28" s="372">
        <v>1</v>
      </c>
      <c r="E28" s="372">
        <v>101</v>
      </c>
      <c r="F28" s="98">
        <f t="shared" si="2"/>
        <v>1146</v>
      </c>
      <c r="G28" s="372">
        <v>582</v>
      </c>
      <c r="H28" s="372">
        <v>564</v>
      </c>
      <c r="I28" s="118" t="s">
        <v>170</v>
      </c>
      <c r="J28" s="98">
        <f t="shared" si="3"/>
        <v>189</v>
      </c>
      <c r="K28" s="372">
        <v>82</v>
      </c>
      <c r="L28" s="372">
        <v>107</v>
      </c>
      <c r="M28" s="98">
        <f t="shared" si="4"/>
        <v>69</v>
      </c>
      <c r="N28" s="372">
        <v>46</v>
      </c>
      <c r="O28" s="372">
        <v>23</v>
      </c>
      <c r="P28" s="372">
        <v>217</v>
      </c>
      <c r="Q28" s="372">
        <v>217</v>
      </c>
      <c r="R28" s="372">
        <v>178</v>
      </c>
      <c r="S28" s="368">
        <v>273</v>
      </c>
      <c r="T28" s="368">
        <v>47</v>
      </c>
      <c r="U28" s="368">
        <v>172</v>
      </c>
      <c r="V28" s="79" t="s">
        <v>171</v>
      </c>
      <c r="W28" s="309"/>
      <c r="X28" s="309"/>
    </row>
    <row r="29" spans="1:24" s="15" customFormat="1" ht="16.350000000000001" customHeight="1">
      <c r="A29" s="180" t="s">
        <v>172</v>
      </c>
      <c r="B29" s="217" t="s">
        <v>195</v>
      </c>
      <c r="C29" s="372">
        <v>8</v>
      </c>
      <c r="D29" s="372">
        <v>0</v>
      </c>
      <c r="E29" s="372">
        <v>56</v>
      </c>
      <c r="F29" s="98">
        <f t="shared" si="2"/>
        <v>636</v>
      </c>
      <c r="G29" s="372">
        <v>323</v>
      </c>
      <c r="H29" s="372">
        <v>313</v>
      </c>
      <c r="I29" s="118" t="s">
        <v>172</v>
      </c>
      <c r="J29" s="98">
        <f t="shared" si="3"/>
        <v>98</v>
      </c>
      <c r="K29" s="372">
        <v>40</v>
      </c>
      <c r="L29" s="372">
        <v>58</v>
      </c>
      <c r="M29" s="98">
        <f t="shared" si="4"/>
        <v>39</v>
      </c>
      <c r="N29" s="372">
        <v>24</v>
      </c>
      <c r="O29" s="372">
        <v>15</v>
      </c>
      <c r="P29" s="372">
        <v>102</v>
      </c>
      <c r="Q29" s="372">
        <v>102</v>
      </c>
      <c r="R29" s="372">
        <v>116</v>
      </c>
      <c r="S29" s="368">
        <v>117</v>
      </c>
      <c r="T29" s="368">
        <v>28</v>
      </c>
      <c r="U29" s="368">
        <v>123</v>
      </c>
      <c r="V29" s="79" t="s">
        <v>195</v>
      </c>
      <c r="W29" s="309"/>
      <c r="X29" s="309"/>
    </row>
    <row r="30" spans="1:24" s="15" customFormat="1" ht="16.350000000000001" customHeight="1">
      <c r="A30" s="180" t="s">
        <v>173</v>
      </c>
      <c r="B30" s="217" t="s">
        <v>174</v>
      </c>
      <c r="C30" s="372">
        <v>6</v>
      </c>
      <c r="D30" s="372">
        <v>1</v>
      </c>
      <c r="E30" s="372">
        <v>49</v>
      </c>
      <c r="F30" s="98">
        <f t="shared" si="2"/>
        <v>510</v>
      </c>
      <c r="G30" s="372">
        <v>284</v>
      </c>
      <c r="H30" s="372">
        <v>226</v>
      </c>
      <c r="I30" s="118" t="s">
        <v>173</v>
      </c>
      <c r="J30" s="98">
        <f t="shared" si="3"/>
        <v>80</v>
      </c>
      <c r="K30" s="372">
        <v>45</v>
      </c>
      <c r="L30" s="372">
        <v>35</v>
      </c>
      <c r="M30" s="98">
        <f t="shared" si="4"/>
        <v>26</v>
      </c>
      <c r="N30" s="372">
        <v>18</v>
      </c>
      <c r="O30" s="372">
        <v>8</v>
      </c>
      <c r="P30" s="372">
        <v>76</v>
      </c>
      <c r="Q30" s="372">
        <v>76</v>
      </c>
      <c r="R30" s="372">
        <v>69</v>
      </c>
      <c r="S30" s="368">
        <v>96</v>
      </c>
      <c r="T30" s="368">
        <v>19</v>
      </c>
      <c r="U30" s="368">
        <v>77</v>
      </c>
      <c r="V30" s="79" t="s">
        <v>174</v>
      </c>
      <c r="W30" s="309"/>
      <c r="X30" s="309"/>
    </row>
    <row r="31" spans="1:24" s="15" customFormat="1" ht="16.350000000000001" customHeight="1">
      <c r="A31" s="180" t="s">
        <v>175</v>
      </c>
      <c r="B31" s="217" t="s">
        <v>176</v>
      </c>
      <c r="C31" s="372">
        <v>9</v>
      </c>
      <c r="D31" s="372">
        <v>2</v>
      </c>
      <c r="E31" s="372">
        <v>81</v>
      </c>
      <c r="F31" s="98">
        <f t="shared" si="2"/>
        <v>1139</v>
      </c>
      <c r="G31" s="372">
        <v>597</v>
      </c>
      <c r="H31" s="372">
        <v>542</v>
      </c>
      <c r="I31" s="118" t="s">
        <v>175</v>
      </c>
      <c r="J31" s="98">
        <f t="shared" si="3"/>
        <v>141</v>
      </c>
      <c r="K31" s="372">
        <v>63</v>
      </c>
      <c r="L31" s="372">
        <v>78</v>
      </c>
      <c r="M31" s="98">
        <f t="shared" si="4"/>
        <v>43</v>
      </c>
      <c r="N31" s="372">
        <v>30</v>
      </c>
      <c r="O31" s="372">
        <v>13</v>
      </c>
      <c r="P31" s="372">
        <v>210</v>
      </c>
      <c r="Q31" s="372">
        <v>210</v>
      </c>
      <c r="R31" s="372">
        <v>173</v>
      </c>
      <c r="S31" s="368">
        <v>178</v>
      </c>
      <c r="T31" s="368">
        <v>34</v>
      </c>
      <c r="U31" s="368">
        <v>124</v>
      </c>
      <c r="V31" s="79" t="s">
        <v>176</v>
      </c>
      <c r="W31" s="309"/>
      <c r="X31" s="309"/>
    </row>
    <row r="32" spans="1:24" s="15" customFormat="1" ht="16.350000000000001" customHeight="1">
      <c r="A32" s="180" t="s">
        <v>177</v>
      </c>
      <c r="B32" s="217" t="s">
        <v>178</v>
      </c>
      <c r="C32" s="372">
        <v>11</v>
      </c>
      <c r="D32" s="372">
        <v>0</v>
      </c>
      <c r="E32" s="372">
        <v>83</v>
      </c>
      <c r="F32" s="98">
        <f t="shared" si="2"/>
        <v>1123</v>
      </c>
      <c r="G32" s="372">
        <v>560</v>
      </c>
      <c r="H32" s="372">
        <v>563</v>
      </c>
      <c r="I32" s="118" t="s">
        <v>177</v>
      </c>
      <c r="J32" s="98">
        <f t="shared" si="3"/>
        <v>147</v>
      </c>
      <c r="K32" s="372">
        <v>57</v>
      </c>
      <c r="L32" s="372">
        <v>90</v>
      </c>
      <c r="M32" s="98">
        <f t="shared" si="4"/>
        <v>51</v>
      </c>
      <c r="N32" s="372">
        <v>26</v>
      </c>
      <c r="O32" s="372">
        <v>25</v>
      </c>
      <c r="P32" s="372">
        <v>194</v>
      </c>
      <c r="Q32" s="372">
        <v>194</v>
      </c>
      <c r="R32" s="372">
        <v>183</v>
      </c>
      <c r="S32" s="368">
        <v>152</v>
      </c>
      <c r="T32" s="368">
        <v>38</v>
      </c>
      <c r="U32" s="368">
        <v>133</v>
      </c>
      <c r="V32" s="79" t="s">
        <v>178</v>
      </c>
      <c r="W32" s="309"/>
      <c r="X32" s="309"/>
    </row>
    <row r="33" spans="1:24" s="15" customFormat="1" ht="16.350000000000001" customHeight="1">
      <c r="A33" s="180" t="s">
        <v>179</v>
      </c>
      <c r="B33" s="217" t="s">
        <v>180</v>
      </c>
      <c r="C33" s="372">
        <v>9</v>
      </c>
      <c r="D33" s="372">
        <v>0</v>
      </c>
      <c r="E33" s="372">
        <v>77</v>
      </c>
      <c r="F33" s="98">
        <f t="shared" si="2"/>
        <v>1127</v>
      </c>
      <c r="G33" s="372">
        <v>587</v>
      </c>
      <c r="H33" s="372">
        <v>540</v>
      </c>
      <c r="I33" s="118" t="s">
        <v>179</v>
      </c>
      <c r="J33" s="98">
        <f t="shared" si="3"/>
        <v>135</v>
      </c>
      <c r="K33" s="372">
        <v>62</v>
      </c>
      <c r="L33" s="372">
        <v>73</v>
      </c>
      <c r="M33" s="98">
        <f t="shared" si="4"/>
        <v>32</v>
      </c>
      <c r="N33" s="372">
        <v>16</v>
      </c>
      <c r="O33" s="372">
        <v>16</v>
      </c>
      <c r="P33" s="372">
        <v>209</v>
      </c>
      <c r="Q33" s="368">
        <v>203</v>
      </c>
      <c r="R33" s="368">
        <v>188</v>
      </c>
      <c r="S33" s="368">
        <v>134</v>
      </c>
      <c r="T33" s="368">
        <v>33</v>
      </c>
      <c r="U33" s="368">
        <v>129</v>
      </c>
      <c r="V33" s="79" t="s">
        <v>180</v>
      </c>
      <c r="W33" s="309"/>
      <c r="X33" s="309"/>
    </row>
    <row r="34" spans="1:24" s="15" customFormat="1" ht="16.350000000000001" customHeight="1">
      <c r="A34" s="180" t="s">
        <v>181</v>
      </c>
      <c r="B34" s="217" t="s">
        <v>182</v>
      </c>
      <c r="C34" s="372">
        <v>12</v>
      </c>
      <c r="D34" s="372">
        <v>2</v>
      </c>
      <c r="E34" s="372">
        <v>105</v>
      </c>
      <c r="F34" s="98">
        <f t="shared" si="2"/>
        <v>1214</v>
      </c>
      <c r="G34" s="372">
        <v>628</v>
      </c>
      <c r="H34" s="372">
        <v>586</v>
      </c>
      <c r="I34" s="118" t="s">
        <v>181</v>
      </c>
      <c r="J34" s="98">
        <f t="shared" si="3"/>
        <v>186</v>
      </c>
      <c r="K34" s="372">
        <v>84</v>
      </c>
      <c r="L34" s="372">
        <v>102</v>
      </c>
      <c r="M34" s="98">
        <f t="shared" si="4"/>
        <v>52</v>
      </c>
      <c r="N34" s="372">
        <v>24</v>
      </c>
      <c r="O34" s="372">
        <v>28</v>
      </c>
      <c r="P34" s="372">
        <v>199</v>
      </c>
      <c r="Q34" s="372">
        <v>198</v>
      </c>
      <c r="R34" s="372">
        <v>192</v>
      </c>
      <c r="S34" s="368">
        <v>183</v>
      </c>
      <c r="T34" s="368">
        <v>41</v>
      </c>
      <c r="U34" s="368">
        <v>160</v>
      </c>
      <c r="V34" s="79" t="s">
        <v>182</v>
      </c>
      <c r="W34" s="309"/>
      <c r="X34" s="309"/>
    </row>
    <row r="35" spans="1:24" s="15" customFormat="1" ht="16.350000000000001" customHeight="1">
      <c r="A35" s="180" t="s">
        <v>183</v>
      </c>
      <c r="B35" s="217" t="s">
        <v>184</v>
      </c>
      <c r="C35" s="372">
        <v>21</v>
      </c>
      <c r="D35" s="372">
        <v>1</v>
      </c>
      <c r="E35" s="372">
        <v>357</v>
      </c>
      <c r="F35" s="98">
        <f t="shared" si="2"/>
        <v>7082</v>
      </c>
      <c r="G35" s="372">
        <v>3652</v>
      </c>
      <c r="H35" s="372">
        <v>3430</v>
      </c>
      <c r="I35" s="118" t="s">
        <v>183</v>
      </c>
      <c r="J35" s="98">
        <f t="shared" si="3"/>
        <v>555</v>
      </c>
      <c r="K35" s="372">
        <v>179</v>
      </c>
      <c r="L35" s="372">
        <v>376</v>
      </c>
      <c r="M35" s="98">
        <f t="shared" si="4"/>
        <v>86</v>
      </c>
      <c r="N35" s="372">
        <v>36</v>
      </c>
      <c r="O35" s="372">
        <v>50</v>
      </c>
      <c r="P35" s="372">
        <v>1071</v>
      </c>
      <c r="Q35" s="372">
        <v>1071</v>
      </c>
      <c r="R35" s="372">
        <v>1243</v>
      </c>
      <c r="S35" s="368">
        <v>316</v>
      </c>
      <c r="T35" s="368">
        <v>120</v>
      </c>
      <c r="U35" s="368">
        <v>468</v>
      </c>
      <c r="V35" s="79" t="s">
        <v>184</v>
      </c>
      <c r="W35" s="309"/>
      <c r="X35" s="309"/>
    </row>
    <row r="36" spans="1:24" s="15" customFormat="1" ht="16.350000000000001" customHeight="1">
      <c r="A36" s="180" t="s">
        <v>185</v>
      </c>
      <c r="B36" s="217" t="s">
        <v>186</v>
      </c>
      <c r="C36" s="372">
        <v>12</v>
      </c>
      <c r="D36" s="372">
        <v>0</v>
      </c>
      <c r="E36" s="372">
        <v>123</v>
      </c>
      <c r="F36" s="98">
        <f t="shared" si="2"/>
        <v>1870</v>
      </c>
      <c r="G36" s="372">
        <v>1013</v>
      </c>
      <c r="H36" s="372">
        <v>857</v>
      </c>
      <c r="I36" s="118" t="s">
        <v>185</v>
      </c>
      <c r="J36" s="98">
        <f t="shared" si="3"/>
        <v>192</v>
      </c>
      <c r="K36" s="372">
        <v>72</v>
      </c>
      <c r="L36" s="372">
        <v>120</v>
      </c>
      <c r="M36" s="98">
        <f t="shared" si="4"/>
        <v>56</v>
      </c>
      <c r="N36" s="372">
        <v>28</v>
      </c>
      <c r="O36" s="372">
        <v>28</v>
      </c>
      <c r="P36" s="372">
        <v>232</v>
      </c>
      <c r="Q36" s="372">
        <v>231</v>
      </c>
      <c r="R36" s="372">
        <v>368</v>
      </c>
      <c r="S36" s="368">
        <v>204</v>
      </c>
      <c r="T36" s="368">
        <v>51</v>
      </c>
      <c r="U36" s="368">
        <v>195</v>
      </c>
      <c r="V36" s="79" t="s">
        <v>186</v>
      </c>
      <c r="W36" s="309"/>
      <c r="X36" s="309"/>
    </row>
    <row r="37" spans="1:24" s="15" customFormat="1" ht="16.350000000000001" customHeight="1">
      <c r="A37" s="180" t="s">
        <v>187</v>
      </c>
      <c r="B37" s="217" t="s">
        <v>188</v>
      </c>
      <c r="C37" s="372">
        <v>14</v>
      </c>
      <c r="D37" s="372">
        <v>3</v>
      </c>
      <c r="E37" s="372">
        <v>95</v>
      </c>
      <c r="F37" s="98">
        <f t="shared" si="2"/>
        <v>956</v>
      </c>
      <c r="G37" s="372">
        <v>496</v>
      </c>
      <c r="H37" s="372">
        <v>460</v>
      </c>
      <c r="I37" s="118" t="s">
        <v>187</v>
      </c>
      <c r="J37" s="98">
        <f t="shared" si="3"/>
        <v>161</v>
      </c>
      <c r="K37" s="372">
        <v>88</v>
      </c>
      <c r="L37" s="372">
        <v>73</v>
      </c>
      <c r="M37" s="98">
        <f t="shared" si="4"/>
        <v>56</v>
      </c>
      <c r="N37" s="372">
        <v>36</v>
      </c>
      <c r="O37" s="372">
        <v>20</v>
      </c>
      <c r="P37" s="372">
        <v>173</v>
      </c>
      <c r="Q37" s="372">
        <v>173</v>
      </c>
      <c r="R37" s="372">
        <v>141</v>
      </c>
      <c r="S37" s="368">
        <v>217</v>
      </c>
      <c r="T37" s="368">
        <v>40</v>
      </c>
      <c r="U37" s="368">
        <v>162</v>
      </c>
      <c r="V37" s="79" t="s">
        <v>188</v>
      </c>
      <c r="W37" s="309"/>
      <c r="X37" s="309"/>
    </row>
    <row r="38" spans="1:24" s="15" customFormat="1" ht="16.350000000000001" customHeight="1">
      <c r="A38" s="180" t="s">
        <v>189</v>
      </c>
      <c r="B38" s="217" t="s">
        <v>190</v>
      </c>
      <c r="C38" s="372">
        <v>13</v>
      </c>
      <c r="D38" s="372">
        <v>4</v>
      </c>
      <c r="E38" s="372">
        <v>135</v>
      </c>
      <c r="F38" s="98">
        <f t="shared" si="2"/>
        <v>1973</v>
      </c>
      <c r="G38" s="372">
        <v>1054</v>
      </c>
      <c r="H38" s="372">
        <v>919</v>
      </c>
      <c r="I38" s="118" t="s">
        <v>189</v>
      </c>
      <c r="J38" s="98">
        <f t="shared" si="3"/>
        <v>229</v>
      </c>
      <c r="K38" s="372">
        <v>120</v>
      </c>
      <c r="L38" s="372">
        <v>109</v>
      </c>
      <c r="M38" s="98">
        <f t="shared" si="4"/>
        <v>48</v>
      </c>
      <c r="N38" s="372">
        <v>23</v>
      </c>
      <c r="O38" s="372">
        <v>25</v>
      </c>
      <c r="P38" s="372">
        <v>321</v>
      </c>
      <c r="Q38" s="372">
        <v>321</v>
      </c>
      <c r="R38" s="372">
        <v>330</v>
      </c>
      <c r="S38" s="368">
        <v>259</v>
      </c>
      <c r="T38" s="368">
        <v>62</v>
      </c>
      <c r="U38" s="368">
        <v>225</v>
      </c>
      <c r="V38" s="79" t="s">
        <v>190</v>
      </c>
      <c r="W38" s="309"/>
      <c r="X38" s="309"/>
    </row>
    <row r="39" spans="1:24" s="15" customFormat="1" ht="16.350000000000001" customHeight="1" thickBot="1">
      <c r="A39" s="306" t="s">
        <v>191</v>
      </c>
      <c r="B39" s="310" t="s">
        <v>192</v>
      </c>
      <c r="C39" s="372">
        <v>4</v>
      </c>
      <c r="D39" s="372">
        <v>1</v>
      </c>
      <c r="E39" s="372">
        <v>27</v>
      </c>
      <c r="F39" s="98">
        <f t="shared" si="2"/>
        <v>300</v>
      </c>
      <c r="G39" s="372">
        <v>153</v>
      </c>
      <c r="H39" s="375">
        <v>147</v>
      </c>
      <c r="I39" s="119" t="s">
        <v>191</v>
      </c>
      <c r="J39" s="98">
        <f t="shared" si="3"/>
        <v>46</v>
      </c>
      <c r="K39" s="372">
        <v>26</v>
      </c>
      <c r="L39" s="372">
        <v>20</v>
      </c>
      <c r="M39" s="98">
        <f t="shared" si="4"/>
        <v>14</v>
      </c>
      <c r="N39" s="372">
        <v>6</v>
      </c>
      <c r="O39" s="372">
        <v>8</v>
      </c>
      <c r="P39" s="372">
        <v>43</v>
      </c>
      <c r="Q39" s="372">
        <v>43</v>
      </c>
      <c r="R39" s="372">
        <v>50</v>
      </c>
      <c r="S39" s="368">
        <v>58</v>
      </c>
      <c r="T39" s="368">
        <v>14</v>
      </c>
      <c r="U39" s="368">
        <v>47</v>
      </c>
      <c r="V39" s="112" t="s">
        <v>192</v>
      </c>
      <c r="W39" s="309"/>
      <c r="X39" s="309"/>
    </row>
    <row r="40" spans="1:24" s="678" customFormat="1" ht="11.1" customHeight="1">
      <c r="A40" s="680" t="s">
        <v>336</v>
      </c>
      <c r="B40" s="680"/>
      <c r="C40" s="680"/>
      <c r="D40" s="680"/>
      <c r="E40" s="680"/>
      <c r="F40" s="680"/>
      <c r="G40" s="680"/>
      <c r="H40" s="638" t="s">
        <v>688</v>
      </c>
      <c r="I40" s="680" t="s">
        <v>336</v>
      </c>
      <c r="J40" s="681"/>
      <c r="K40" s="681"/>
      <c r="L40" s="681"/>
      <c r="M40" s="681"/>
      <c r="N40" s="681"/>
      <c r="O40" s="681"/>
      <c r="P40" s="680"/>
      <c r="Q40" s="680"/>
      <c r="R40" s="680"/>
      <c r="S40" s="680"/>
      <c r="T40" s="680"/>
      <c r="U40" s="680"/>
      <c r="V40" s="638" t="s">
        <v>688</v>
      </c>
    </row>
    <row r="41" spans="1:24" s="678" customFormat="1" ht="11.1" customHeight="1">
      <c r="A41" s="120" t="s">
        <v>1009</v>
      </c>
      <c r="C41" s="682"/>
      <c r="D41" s="682"/>
      <c r="E41" s="682"/>
      <c r="G41" s="682"/>
      <c r="H41" s="641"/>
      <c r="I41" s="120" t="s">
        <v>1011</v>
      </c>
      <c r="J41" s="683"/>
      <c r="K41" s="683"/>
      <c r="L41" s="683"/>
      <c r="M41" s="683"/>
      <c r="N41" s="683"/>
      <c r="O41" s="683"/>
      <c r="P41" s="682"/>
      <c r="Q41" s="682"/>
      <c r="R41" s="682"/>
      <c r="V41" s="641"/>
    </row>
    <row r="42" spans="1:24" s="678" customFormat="1" ht="11.1" customHeight="1">
      <c r="A42" s="682" t="s">
        <v>999</v>
      </c>
      <c r="C42" s="682"/>
      <c r="D42" s="682"/>
      <c r="E42" s="682"/>
      <c r="G42" s="682"/>
      <c r="H42" s="641"/>
      <c r="I42" s="682" t="s">
        <v>999</v>
      </c>
      <c r="J42" s="683"/>
      <c r="K42" s="683"/>
      <c r="L42" s="683"/>
      <c r="M42" s="683"/>
      <c r="N42" s="683"/>
      <c r="O42" s="683"/>
      <c r="P42" s="682"/>
      <c r="Q42" s="682"/>
      <c r="R42" s="682"/>
      <c r="V42" s="641"/>
    </row>
    <row r="43" spans="1:24" s="15" customFormat="1" ht="11.1" customHeight="1">
      <c r="A43" s="449" t="s">
        <v>1002</v>
      </c>
      <c r="B43" s="59"/>
      <c r="C43" s="59"/>
      <c r="D43" s="59"/>
      <c r="E43" s="59"/>
      <c r="F43" s="59"/>
      <c r="G43" s="59"/>
      <c r="H43" s="59"/>
      <c r="I43" s="449" t="s">
        <v>1003</v>
      </c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</row>
    <row r="44" spans="1:24" s="15" customFormat="1" ht="11.1" customHeight="1">
      <c r="A44" s="449" t="s">
        <v>938</v>
      </c>
      <c r="B44" s="59"/>
      <c r="C44" s="59"/>
      <c r="D44" s="59"/>
      <c r="E44" s="59"/>
      <c r="F44" s="59"/>
      <c r="G44" s="59"/>
      <c r="H44" s="59"/>
      <c r="I44" s="449" t="s">
        <v>937</v>
      </c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</row>
    <row r="45" spans="1:24" s="15" customFormat="1" ht="29.25" customHeight="1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</row>
    <row r="46" spans="1:24" s="15" customFormat="1" ht="29.25" customHeight="1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</row>
    <row r="47" spans="1:24" s="15" customFormat="1" ht="29.25" customHeight="1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</row>
    <row r="48" spans="1:24" s="15" customFormat="1" ht="29.25" customHeight="1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</row>
    <row r="49" spans="1:22" s="15" customFormat="1" ht="29.25" customHeight="1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</row>
  </sheetData>
  <sheetProtection selectLockedCells="1"/>
  <mergeCells count="35">
    <mergeCell ref="A11:B11"/>
    <mergeCell ref="A15:B15"/>
    <mergeCell ref="A12:B12"/>
    <mergeCell ref="A13:B13"/>
    <mergeCell ref="A14:B14"/>
    <mergeCell ref="U6:U10"/>
    <mergeCell ref="P8:P10"/>
    <mergeCell ref="C8:C10"/>
    <mergeCell ref="D8:D10"/>
    <mergeCell ref="F8:F10"/>
    <mergeCell ref="G8:G10"/>
    <mergeCell ref="H8:H10"/>
    <mergeCell ref="J8:J10"/>
    <mergeCell ref="K8:K10"/>
    <mergeCell ref="L8:L10"/>
    <mergeCell ref="M8:M10"/>
    <mergeCell ref="N8:N10"/>
    <mergeCell ref="O8:O10"/>
    <mergeCell ref="R6:R10"/>
    <mergeCell ref="V6:V10"/>
    <mergeCell ref="Q8:Q10"/>
    <mergeCell ref="A3:H3"/>
    <mergeCell ref="I3:O3"/>
    <mergeCell ref="P3:V3"/>
    <mergeCell ref="A4:H4"/>
    <mergeCell ref="A6:B10"/>
    <mergeCell ref="C6:D7"/>
    <mergeCell ref="E6:E10"/>
    <mergeCell ref="F6:H7"/>
    <mergeCell ref="I6:I10"/>
    <mergeCell ref="J6:L7"/>
    <mergeCell ref="M6:O7"/>
    <mergeCell ref="P6:Q7"/>
    <mergeCell ref="S6:S10"/>
    <mergeCell ref="T6:T10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3" man="1"/>
    <brk id="15" max="43" man="1"/>
  </colBreaks>
  <ignoredErrors>
    <ignoredError sqref="F17:F39 J17:J39" unlockedFormula="1"/>
    <ignoredError sqref="M17:M39" formulaRange="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44"/>
  <sheetViews>
    <sheetView view="pageBreakPreview" zoomScaleNormal="100" zoomScaleSheetLayoutView="100" workbookViewId="0">
      <selection activeCell="K2" sqref="K2"/>
    </sheetView>
  </sheetViews>
  <sheetFormatPr defaultRowHeight="14.25"/>
  <cols>
    <col min="1" max="1" width="12.625" style="63" customWidth="1"/>
    <col min="2" max="7" width="11.625" style="193" customWidth="1"/>
    <col min="8" max="13" width="11.375" style="193" customWidth="1"/>
    <col min="14" max="14" width="14.125" style="193" customWidth="1"/>
    <col min="15" max="15" width="6.625" style="67" customWidth="1"/>
    <col min="16" max="16" width="11.625" style="67" customWidth="1"/>
    <col min="17" max="17" width="10.125" style="67" customWidth="1"/>
    <col min="18" max="18" width="11.625" style="67" customWidth="1"/>
    <col min="19" max="19" width="9.625" style="193" customWidth="1"/>
    <col min="20" max="20" width="11.625" style="193" customWidth="1"/>
    <col min="21" max="21" width="9.625" style="193" customWidth="1"/>
    <col min="22" max="22" width="11.625" style="193" customWidth="1"/>
    <col min="23" max="16384" width="9" style="68"/>
  </cols>
  <sheetData>
    <row r="1" spans="1:23" s="462" customFormat="1" ht="14.1" customHeight="1">
      <c r="A1" s="469" t="s">
        <v>1279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1" t="s">
        <v>1280</v>
      </c>
      <c r="O1" s="469" t="s">
        <v>1281</v>
      </c>
      <c r="P1" s="480"/>
      <c r="Q1" s="480"/>
      <c r="R1" s="480"/>
      <c r="S1" s="479"/>
      <c r="T1" s="479"/>
      <c r="U1" s="479"/>
      <c r="V1" s="479"/>
    </row>
    <row r="2" spans="1:23" s="15" customFormat="1" ht="14.1" customHeight="1">
      <c r="A2" s="73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72"/>
      <c r="O2" s="73"/>
      <c r="P2" s="62"/>
      <c r="Q2" s="62"/>
      <c r="R2" s="62"/>
      <c r="S2" s="59"/>
      <c r="T2" s="59"/>
      <c r="U2" s="59"/>
      <c r="V2" s="59"/>
    </row>
    <row r="3" spans="1:23" s="16" customFormat="1" ht="20.100000000000001" customHeight="1">
      <c r="A3" s="1014" t="s">
        <v>196</v>
      </c>
      <c r="B3" s="1014"/>
      <c r="C3" s="1014"/>
      <c r="D3" s="1014"/>
      <c r="E3" s="1014"/>
      <c r="F3" s="1014"/>
      <c r="G3" s="1014"/>
      <c r="H3" s="983" t="s">
        <v>1007</v>
      </c>
      <c r="I3" s="983"/>
      <c r="J3" s="983"/>
      <c r="K3" s="983"/>
      <c r="L3" s="983"/>
      <c r="M3" s="983"/>
      <c r="N3" s="983"/>
      <c r="O3" s="1014" t="s">
        <v>197</v>
      </c>
      <c r="P3" s="1014"/>
      <c r="Q3" s="1014"/>
      <c r="R3" s="1014"/>
      <c r="S3" s="1014"/>
      <c r="T3" s="1014"/>
      <c r="U3" s="1014"/>
      <c r="V3" s="1014"/>
    </row>
    <row r="4" spans="1:23" s="18" customFormat="1" ht="24" customHeight="1">
      <c r="A4" s="752"/>
      <c r="B4" s="752"/>
      <c r="C4" s="752"/>
      <c r="D4" s="752"/>
      <c r="E4" s="752"/>
      <c r="F4" s="752"/>
      <c r="G4" s="752"/>
      <c r="H4" s="752"/>
      <c r="I4" s="752"/>
      <c r="J4" s="752"/>
      <c r="K4" s="752"/>
      <c r="L4" s="752"/>
      <c r="M4" s="307"/>
      <c r="N4" s="307"/>
      <c r="O4" s="984" t="s">
        <v>1008</v>
      </c>
      <c r="P4" s="984"/>
      <c r="Q4" s="984"/>
      <c r="R4" s="984"/>
      <c r="S4" s="984"/>
      <c r="T4" s="984"/>
      <c r="U4" s="984"/>
      <c r="V4" s="984"/>
    </row>
    <row r="5" spans="1:23" s="20" customFormat="1" ht="18" customHeight="1" thickBot="1">
      <c r="A5" s="73" t="s">
        <v>193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N5" s="72" t="s">
        <v>202</v>
      </c>
      <c r="O5" s="73" t="s">
        <v>193</v>
      </c>
      <c r="S5" s="73"/>
      <c r="T5" s="73"/>
      <c r="U5" s="73"/>
      <c r="V5" s="72" t="s">
        <v>202</v>
      </c>
    </row>
    <row r="6" spans="1:23" s="62" customFormat="1" ht="24.95" customHeight="1">
      <c r="A6" s="1015" t="s">
        <v>266</v>
      </c>
      <c r="B6" s="985" t="s">
        <v>114</v>
      </c>
      <c r="C6" s="991"/>
      <c r="D6" s="991" t="s">
        <v>198</v>
      </c>
      <c r="E6" s="1018" t="s">
        <v>199</v>
      </c>
      <c r="F6" s="1019"/>
      <c r="G6" s="1020"/>
      <c r="H6" s="1021" t="s">
        <v>627</v>
      </c>
      <c r="I6" s="946"/>
      <c r="J6" s="946"/>
      <c r="K6" s="1018" t="s">
        <v>946</v>
      </c>
      <c r="L6" s="946"/>
      <c r="M6" s="946"/>
      <c r="N6" s="1033" t="s">
        <v>200</v>
      </c>
      <c r="O6" s="1034" t="s">
        <v>201</v>
      </c>
      <c r="P6" s="1035"/>
      <c r="Q6" s="1028" t="s">
        <v>1004</v>
      </c>
      <c r="R6" s="946"/>
      <c r="S6" s="1029" t="s">
        <v>948</v>
      </c>
      <c r="T6" s="991" t="s">
        <v>954</v>
      </c>
      <c r="U6" s="991" t="s">
        <v>817</v>
      </c>
      <c r="V6" s="1022" t="s">
        <v>945</v>
      </c>
      <c r="W6" s="20"/>
    </row>
    <row r="7" spans="1:23" s="62" customFormat="1" ht="18" customHeight="1">
      <c r="A7" s="1016"/>
      <c r="B7" s="992"/>
      <c r="C7" s="981"/>
      <c r="D7" s="981"/>
      <c r="E7" s="936"/>
      <c r="F7" s="934" t="s">
        <v>115</v>
      </c>
      <c r="G7" s="932" t="s">
        <v>82</v>
      </c>
      <c r="H7" s="927"/>
      <c r="I7" s="928" t="s">
        <v>115</v>
      </c>
      <c r="J7" s="934" t="s">
        <v>82</v>
      </c>
      <c r="K7" s="936"/>
      <c r="L7" s="934" t="s">
        <v>115</v>
      </c>
      <c r="M7" s="934" t="s">
        <v>82</v>
      </c>
      <c r="N7" s="979"/>
      <c r="O7" s="1036"/>
      <c r="P7" s="1037"/>
      <c r="Q7" s="1025" t="s">
        <v>271</v>
      </c>
      <c r="R7" s="981" t="s">
        <v>940</v>
      </c>
      <c r="S7" s="1030"/>
      <c r="T7" s="1003"/>
      <c r="U7" s="981"/>
      <c r="V7" s="1023"/>
      <c r="W7" s="20"/>
    </row>
    <row r="8" spans="1:23" s="62" customFormat="1" ht="18" customHeight="1">
      <c r="A8" s="1016"/>
      <c r="B8" s="992" t="s">
        <v>628</v>
      </c>
      <c r="C8" s="905" t="s">
        <v>629</v>
      </c>
      <c r="D8" s="981"/>
      <c r="E8" s="934"/>
      <c r="F8" s="934"/>
      <c r="G8" s="932"/>
      <c r="H8" s="928"/>
      <c r="I8" s="928"/>
      <c r="J8" s="934"/>
      <c r="K8" s="934"/>
      <c r="L8" s="934"/>
      <c r="M8" s="934"/>
      <c r="N8" s="979"/>
      <c r="O8" s="1036"/>
      <c r="P8" s="1037"/>
      <c r="Q8" s="1026"/>
      <c r="R8" s="949"/>
      <c r="S8" s="1030"/>
      <c r="T8" s="1003"/>
      <c r="U8" s="981"/>
      <c r="V8" s="1023"/>
      <c r="W8" s="20"/>
    </row>
    <row r="9" spans="1:23" s="62" customFormat="1" ht="18" customHeight="1">
      <c r="A9" s="1017"/>
      <c r="B9" s="989"/>
      <c r="C9" s="1032"/>
      <c r="D9" s="993"/>
      <c r="E9" s="935"/>
      <c r="F9" s="935"/>
      <c r="G9" s="933"/>
      <c r="H9" s="929"/>
      <c r="I9" s="929"/>
      <c r="J9" s="935"/>
      <c r="K9" s="935"/>
      <c r="L9" s="935"/>
      <c r="M9" s="935"/>
      <c r="N9" s="980"/>
      <c r="O9" s="1038"/>
      <c r="P9" s="1039"/>
      <c r="Q9" s="1027"/>
      <c r="R9" s="982"/>
      <c r="S9" s="1031"/>
      <c r="T9" s="1004"/>
      <c r="U9" s="993"/>
      <c r="V9" s="1024"/>
      <c r="W9" s="20"/>
    </row>
    <row r="10" spans="1:23" s="216" customFormat="1" ht="15.2" customHeight="1">
      <c r="A10" s="750" t="s">
        <v>607</v>
      </c>
      <c r="B10" s="98">
        <v>202</v>
      </c>
      <c r="C10" s="98">
        <v>12</v>
      </c>
      <c r="D10" s="98">
        <v>2120</v>
      </c>
      <c r="E10" s="98">
        <v>53117</v>
      </c>
      <c r="F10" s="98">
        <v>27648</v>
      </c>
      <c r="G10" s="98">
        <v>25469</v>
      </c>
      <c r="H10" s="98">
        <v>4837</v>
      </c>
      <c r="I10" s="98">
        <v>1547</v>
      </c>
      <c r="J10" s="98">
        <v>3290</v>
      </c>
      <c r="K10" s="98">
        <v>610</v>
      </c>
      <c r="L10" s="98">
        <v>349</v>
      </c>
      <c r="M10" s="98">
        <v>261</v>
      </c>
      <c r="N10" s="109" t="s">
        <v>607</v>
      </c>
      <c r="O10" s="930" t="s">
        <v>607</v>
      </c>
      <c r="P10" s="937"/>
      <c r="Q10" s="98">
        <v>20038</v>
      </c>
      <c r="R10" s="98">
        <v>19990</v>
      </c>
      <c r="S10" s="98">
        <v>15257</v>
      </c>
      <c r="T10" s="98">
        <v>2961.8449999999989</v>
      </c>
      <c r="U10" s="98">
        <v>902.27999999999986</v>
      </c>
      <c r="V10" s="98">
        <v>1898</v>
      </c>
    </row>
    <row r="11" spans="1:23" s="216" customFormat="1" ht="15.2" customHeight="1">
      <c r="A11" s="750" t="s">
        <v>662</v>
      </c>
      <c r="B11" s="98">
        <v>198</v>
      </c>
      <c r="C11" s="98">
        <v>12</v>
      </c>
      <c r="D11" s="98">
        <v>2068</v>
      </c>
      <c r="E11" s="98">
        <v>48396</v>
      </c>
      <c r="F11" s="98">
        <v>25073</v>
      </c>
      <c r="G11" s="98">
        <v>23323</v>
      </c>
      <c r="H11" s="98">
        <v>4757</v>
      </c>
      <c r="I11" s="98">
        <v>1498</v>
      </c>
      <c r="J11" s="98">
        <v>3259</v>
      </c>
      <c r="K11" s="98">
        <v>649</v>
      </c>
      <c r="L11" s="98">
        <v>355</v>
      </c>
      <c r="M11" s="98">
        <v>294</v>
      </c>
      <c r="N11" s="109" t="s">
        <v>662</v>
      </c>
      <c r="O11" s="930" t="s">
        <v>662</v>
      </c>
      <c r="P11" s="937"/>
      <c r="Q11" s="98">
        <v>20045</v>
      </c>
      <c r="R11" s="98">
        <v>19973</v>
      </c>
      <c r="S11" s="98">
        <v>15527</v>
      </c>
      <c r="T11" s="98">
        <v>2969</v>
      </c>
      <c r="U11" s="98">
        <v>929</v>
      </c>
      <c r="V11" s="98">
        <v>3443</v>
      </c>
    </row>
    <row r="12" spans="1:23" s="216" customFormat="1" ht="15.2" customHeight="1">
      <c r="A12" s="750" t="s">
        <v>707</v>
      </c>
      <c r="B12" s="98">
        <v>189</v>
      </c>
      <c r="C12" s="98">
        <v>12</v>
      </c>
      <c r="D12" s="98">
        <v>2034</v>
      </c>
      <c r="E12" s="98">
        <v>45327</v>
      </c>
      <c r="F12" s="98">
        <v>23463</v>
      </c>
      <c r="G12" s="98">
        <v>21864</v>
      </c>
      <c r="H12" s="98">
        <v>4713</v>
      </c>
      <c r="I12" s="98">
        <v>1446</v>
      </c>
      <c r="J12" s="98">
        <v>3267</v>
      </c>
      <c r="K12" s="98">
        <v>601</v>
      </c>
      <c r="L12" s="98">
        <v>330</v>
      </c>
      <c r="M12" s="98">
        <v>271</v>
      </c>
      <c r="N12" s="109" t="s">
        <v>707</v>
      </c>
      <c r="O12" s="930" t="s">
        <v>707</v>
      </c>
      <c r="P12" s="937"/>
      <c r="Q12" s="98">
        <v>17622</v>
      </c>
      <c r="R12" s="98">
        <v>17576</v>
      </c>
      <c r="S12" s="98">
        <v>14682</v>
      </c>
      <c r="T12" s="98">
        <v>2913</v>
      </c>
      <c r="U12" s="98">
        <v>941</v>
      </c>
      <c r="V12" s="98">
        <v>3411</v>
      </c>
    </row>
    <row r="13" spans="1:23" s="216" customFormat="1" ht="15.2" customHeight="1">
      <c r="A13" s="750" t="s">
        <v>935</v>
      </c>
      <c r="B13" s="98">
        <v>189</v>
      </c>
      <c r="C13" s="98">
        <v>8</v>
      </c>
      <c r="D13" s="98">
        <v>1987</v>
      </c>
      <c r="E13" s="98">
        <v>43854</v>
      </c>
      <c r="F13" s="98">
        <v>22655</v>
      </c>
      <c r="G13" s="98">
        <v>21199</v>
      </c>
      <c r="H13" s="98">
        <v>4731</v>
      </c>
      <c r="I13" s="98">
        <v>1422</v>
      </c>
      <c r="J13" s="98">
        <v>3309</v>
      </c>
      <c r="K13" s="98">
        <v>570</v>
      </c>
      <c r="L13" s="98">
        <v>278</v>
      </c>
      <c r="M13" s="98">
        <v>292</v>
      </c>
      <c r="N13" s="109" t="s">
        <v>935</v>
      </c>
      <c r="O13" s="930" t="s">
        <v>935</v>
      </c>
      <c r="P13" s="931"/>
      <c r="Q13" s="98">
        <v>15172</v>
      </c>
      <c r="R13" s="98">
        <v>15129</v>
      </c>
      <c r="S13" s="98">
        <v>13908</v>
      </c>
      <c r="T13" s="98">
        <v>2882</v>
      </c>
      <c r="U13" s="98">
        <v>972</v>
      </c>
      <c r="V13" s="98">
        <v>3428</v>
      </c>
    </row>
    <row r="14" spans="1:23" s="216" customFormat="1" ht="15.2" customHeight="1">
      <c r="A14" s="575" t="s">
        <v>1286</v>
      </c>
      <c r="B14" s="122">
        <f t="shared" ref="B14:M14" si="0">SUM(B16:B38)</f>
        <v>189</v>
      </c>
      <c r="C14" s="122">
        <f t="shared" si="0"/>
        <v>7</v>
      </c>
      <c r="D14" s="122">
        <f t="shared" si="0"/>
        <v>2030</v>
      </c>
      <c r="E14" s="122">
        <f t="shared" si="0"/>
        <v>42469</v>
      </c>
      <c r="F14" s="122">
        <f t="shared" si="0"/>
        <v>21944</v>
      </c>
      <c r="G14" s="122">
        <f t="shared" si="0"/>
        <v>20525</v>
      </c>
      <c r="H14" s="122">
        <f t="shared" si="0"/>
        <v>4790</v>
      </c>
      <c r="I14" s="122">
        <f t="shared" si="0"/>
        <v>1397</v>
      </c>
      <c r="J14" s="122">
        <f t="shared" si="0"/>
        <v>3393</v>
      </c>
      <c r="K14" s="122">
        <f t="shared" si="0"/>
        <v>526</v>
      </c>
      <c r="L14" s="122">
        <f t="shared" si="0"/>
        <v>233</v>
      </c>
      <c r="M14" s="122">
        <f t="shared" si="0"/>
        <v>293</v>
      </c>
      <c r="N14" s="577" t="s">
        <v>1286</v>
      </c>
      <c r="O14" s="940" t="s">
        <v>1286</v>
      </c>
      <c r="P14" s="941"/>
      <c r="Q14" s="122">
        <f t="shared" ref="Q14:V14" si="1">SUM(Q16:Q38)</f>
        <v>15329</v>
      </c>
      <c r="R14" s="38">
        <f>SUM(R16:R38)</f>
        <v>15274</v>
      </c>
      <c r="S14" s="38">
        <f t="shared" si="1"/>
        <v>14164</v>
      </c>
      <c r="T14" s="38">
        <f t="shared" si="1"/>
        <v>2888</v>
      </c>
      <c r="U14" s="38">
        <f t="shared" si="1"/>
        <v>986</v>
      </c>
      <c r="V14" s="38">
        <f t="shared" si="1"/>
        <v>3506</v>
      </c>
    </row>
    <row r="15" spans="1:23" s="62" customFormat="1" ht="12" customHeight="1">
      <c r="A15" s="750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109"/>
      <c r="O15" s="115"/>
      <c r="P15" s="280"/>
      <c r="Q15" s="98"/>
      <c r="R15" s="29"/>
      <c r="S15" s="29"/>
      <c r="T15" s="29"/>
      <c r="U15" s="29"/>
      <c r="V15" s="29"/>
    </row>
    <row r="16" spans="1:23" s="62" customFormat="1" ht="16.5" customHeight="1">
      <c r="A16" s="118" t="s">
        <v>149</v>
      </c>
      <c r="B16" s="372">
        <v>22</v>
      </c>
      <c r="C16" s="372">
        <v>2</v>
      </c>
      <c r="D16" s="372">
        <v>369</v>
      </c>
      <c r="E16" s="98">
        <f>SUM(F16:G16)</f>
        <v>8461</v>
      </c>
      <c r="F16" s="372">
        <v>4140</v>
      </c>
      <c r="G16" s="372">
        <v>4321</v>
      </c>
      <c r="H16" s="98">
        <f>SUM(I16:J16)</f>
        <v>818</v>
      </c>
      <c r="I16" s="372">
        <v>209</v>
      </c>
      <c r="J16" s="372">
        <v>609</v>
      </c>
      <c r="K16" s="98">
        <f>SUM(L16:M16)</f>
        <v>70</v>
      </c>
      <c r="L16" s="372">
        <v>33</v>
      </c>
      <c r="M16" s="372">
        <v>37</v>
      </c>
      <c r="N16" s="79" t="s">
        <v>194</v>
      </c>
      <c r="O16" s="115" t="s">
        <v>149</v>
      </c>
      <c r="P16" s="101" t="s">
        <v>194</v>
      </c>
      <c r="Q16" s="372">
        <v>3006</v>
      </c>
      <c r="R16" s="368">
        <v>2997</v>
      </c>
      <c r="S16" s="372">
        <v>2810</v>
      </c>
      <c r="T16" s="368">
        <v>343</v>
      </c>
      <c r="U16" s="368">
        <v>159</v>
      </c>
      <c r="V16" s="368">
        <v>591</v>
      </c>
    </row>
    <row r="17" spans="1:22" s="62" customFormat="1" ht="16.5" customHeight="1">
      <c r="A17" s="118" t="s">
        <v>150</v>
      </c>
      <c r="B17" s="372">
        <v>13</v>
      </c>
      <c r="C17" s="372">
        <v>0</v>
      </c>
      <c r="D17" s="372">
        <v>158</v>
      </c>
      <c r="E17" s="98">
        <f t="shared" ref="E17:E38" si="2">SUM(F17:G17)</f>
        <v>3345</v>
      </c>
      <c r="F17" s="372">
        <v>1744</v>
      </c>
      <c r="G17" s="372">
        <v>1601</v>
      </c>
      <c r="H17" s="98">
        <f t="shared" ref="H17:H38" si="3">SUM(I17:J17)</f>
        <v>359</v>
      </c>
      <c r="I17" s="372">
        <v>99</v>
      </c>
      <c r="J17" s="372">
        <v>260</v>
      </c>
      <c r="K17" s="98">
        <f t="shared" ref="K17:K38" si="4">SUM(L17:M17)</f>
        <v>38</v>
      </c>
      <c r="L17" s="372">
        <v>15</v>
      </c>
      <c r="M17" s="372">
        <v>23</v>
      </c>
      <c r="N17" s="79" t="s">
        <v>151</v>
      </c>
      <c r="O17" s="115" t="s">
        <v>150</v>
      </c>
      <c r="P17" s="101" t="s">
        <v>151</v>
      </c>
      <c r="Q17" s="372">
        <v>1249</v>
      </c>
      <c r="R17" s="368">
        <v>1245</v>
      </c>
      <c r="S17" s="372">
        <v>1151</v>
      </c>
      <c r="T17" s="368">
        <v>190</v>
      </c>
      <c r="U17" s="368">
        <v>80</v>
      </c>
      <c r="V17" s="368">
        <v>282</v>
      </c>
    </row>
    <row r="18" spans="1:22" s="62" customFormat="1" ht="16.5" customHeight="1">
      <c r="A18" s="118" t="s">
        <v>152</v>
      </c>
      <c r="B18" s="372">
        <v>8</v>
      </c>
      <c r="C18" s="372">
        <v>0</v>
      </c>
      <c r="D18" s="372">
        <v>68</v>
      </c>
      <c r="E18" s="98">
        <f t="shared" si="2"/>
        <v>1512</v>
      </c>
      <c r="F18" s="372">
        <v>709</v>
      </c>
      <c r="G18" s="372">
        <v>803</v>
      </c>
      <c r="H18" s="98">
        <f t="shared" si="3"/>
        <v>171</v>
      </c>
      <c r="I18" s="372">
        <v>47</v>
      </c>
      <c r="J18" s="372">
        <v>124</v>
      </c>
      <c r="K18" s="98">
        <f t="shared" si="4"/>
        <v>18</v>
      </c>
      <c r="L18" s="372">
        <v>10</v>
      </c>
      <c r="M18" s="372">
        <v>8</v>
      </c>
      <c r="N18" s="79" t="s">
        <v>153</v>
      </c>
      <c r="O18" s="115" t="s">
        <v>152</v>
      </c>
      <c r="P18" s="101" t="s">
        <v>153</v>
      </c>
      <c r="Q18" s="372">
        <v>476</v>
      </c>
      <c r="R18" s="368">
        <v>475</v>
      </c>
      <c r="S18" s="372">
        <v>508</v>
      </c>
      <c r="T18" s="368">
        <v>168</v>
      </c>
      <c r="U18" s="368">
        <v>42</v>
      </c>
      <c r="V18" s="368">
        <v>139</v>
      </c>
    </row>
    <row r="19" spans="1:22" s="62" customFormat="1" ht="16.5" customHeight="1">
      <c r="A19" s="118" t="s">
        <v>154</v>
      </c>
      <c r="B19" s="372">
        <v>8</v>
      </c>
      <c r="C19" s="372">
        <v>0</v>
      </c>
      <c r="D19" s="372">
        <v>128</v>
      </c>
      <c r="E19" s="98">
        <f t="shared" si="2"/>
        <v>2853</v>
      </c>
      <c r="F19" s="372">
        <v>1243</v>
      </c>
      <c r="G19" s="372">
        <v>1610</v>
      </c>
      <c r="H19" s="98">
        <f t="shared" si="3"/>
        <v>276</v>
      </c>
      <c r="I19" s="372">
        <v>85</v>
      </c>
      <c r="J19" s="372">
        <v>191</v>
      </c>
      <c r="K19" s="98">
        <f t="shared" si="4"/>
        <v>24</v>
      </c>
      <c r="L19" s="372">
        <v>11</v>
      </c>
      <c r="M19" s="372">
        <v>13</v>
      </c>
      <c r="N19" s="79" t="s">
        <v>155</v>
      </c>
      <c r="O19" s="115" t="s">
        <v>154</v>
      </c>
      <c r="P19" s="101" t="s">
        <v>155</v>
      </c>
      <c r="Q19" s="372">
        <v>934</v>
      </c>
      <c r="R19" s="368">
        <v>931</v>
      </c>
      <c r="S19" s="372">
        <v>958</v>
      </c>
      <c r="T19" s="368">
        <v>197</v>
      </c>
      <c r="U19" s="368">
        <v>62</v>
      </c>
      <c r="V19" s="368">
        <v>225</v>
      </c>
    </row>
    <row r="20" spans="1:22" s="62" customFormat="1" ht="16.5" customHeight="1">
      <c r="A20" s="118" t="s">
        <v>156</v>
      </c>
      <c r="B20" s="372">
        <v>24</v>
      </c>
      <c r="C20" s="372">
        <v>0</v>
      </c>
      <c r="D20" s="372">
        <v>496</v>
      </c>
      <c r="E20" s="98">
        <f t="shared" si="2"/>
        <v>11945</v>
      </c>
      <c r="F20" s="372">
        <v>6123</v>
      </c>
      <c r="G20" s="372">
        <v>5822</v>
      </c>
      <c r="H20" s="98">
        <f t="shared" si="3"/>
        <v>1081</v>
      </c>
      <c r="I20" s="372">
        <v>231</v>
      </c>
      <c r="J20" s="372">
        <v>850</v>
      </c>
      <c r="K20" s="98">
        <f t="shared" si="4"/>
        <v>99</v>
      </c>
      <c r="L20" s="372">
        <v>36</v>
      </c>
      <c r="M20" s="372">
        <v>63</v>
      </c>
      <c r="N20" s="79" t="s">
        <v>157</v>
      </c>
      <c r="O20" s="115" t="s">
        <v>156</v>
      </c>
      <c r="P20" s="101" t="s">
        <v>157</v>
      </c>
      <c r="Q20" s="372">
        <v>4473</v>
      </c>
      <c r="R20" s="368">
        <v>4457</v>
      </c>
      <c r="S20" s="372">
        <v>3948</v>
      </c>
      <c r="T20" s="368">
        <v>380</v>
      </c>
      <c r="U20" s="368">
        <v>209</v>
      </c>
      <c r="V20" s="368">
        <v>796</v>
      </c>
    </row>
    <row r="21" spans="1:22" s="62" customFormat="1" ht="16.5" customHeight="1">
      <c r="A21" s="118" t="s">
        <v>158</v>
      </c>
      <c r="B21" s="372">
        <v>6</v>
      </c>
      <c r="C21" s="372">
        <v>0</v>
      </c>
      <c r="D21" s="372">
        <v>54</v>
      </c>
      <c r="E21" s="98">
        <f t="shared" si="2"/>
        <v>1007</v>
      </c>
      <c r="F21" s="372">
        <v>522</v>
      </c>
      <c r="G21" s="372">
        <v>485</v>
      </c>
      <c r="H21" s="98">
        <f t="shared" si="3"/>
        <v>135</v>
      </c>
      <c r="I21" s="372">
        <v>58</v>
      </c>
      <c r="J21" s="372">
        <v>77</v>
      </c>
      <c r="K21" s="98">
        <f t="shared" si="4"/>
        <v>13</v>
      </c>
      <c r="L21" s="372">
        <v>5</v>
      </c>
      <c r="M21" s="372">
        <v>8</v>
      </c>
      <c r="N21" s="79" t="s">
        <v>159</v>
      </c>
      <c r="O21" s="115" t="s">
        <v>158</v>
      </c>
      <c r="P21" s="101" t="s">
        <v>159</v>
      </c>
      <c r="Q21" s="372">
        <v>360</v>
      </c>
      <c r="R21" s="368">
        <v>358</v>
      </c>
      <c r="S21" s="372">
        <v>322</v>
      </c>
      <c r="T21" s="368">
        <v>99</v>
      </c>
      <c r="U21" s="368">
        <v>29</v>
      </c>
      <c r="V21" s="368">
        <v>110</v>
      </c>
    </row>
    <row r="22" spans="1:22" s="62" customFormat="1" ht="16.5" customHeight="1">
      <c r="A22" s="118" t="s">
        <v>160</v>
      </c>
      <c r="B22" s="372">
        <v>8</v>
      </c>
      <c r="C22" s="372">
        <v>0</v>
      </c>
      <c r="D22" s="372">
        <v>54</v>
      </c>
      <c r="E22" s="98">
        <f t="shared" si="2"/>
        <v>912</v>
      </c>
      <c r="F22" s="372">
        <v>429</v>
      </c>
      <c r="G22" s="372">
        <v>483</v>
      </c>
      <c r="H22" s="98">
        <f t="shared" si="3"/>
        <v>137</v>
      </c>
      <c r="I22" s="372">
        <v>40</v>
      </c>
      <c r="J22" s="372">
        <v>97</v>
      </c>
      <c r="K22" s="98">
        <f t="shared" si="4"/>
        <v>19</v>
      </c>
      <c r="L22" s="372">
        <v>9</v>
      </c>
      <c r="M22" s="372">
        <v>10</v>
      </c>
      <c r="N22" s="79" t="s">
        <v>161</v>
      </c>
      <c r="O22" s="115" t="s">
        <v>160</v>
      </c>
      <c r="P22" s="101" t="s">
        <v>161</v>
      </c>
      <c r="Q22" s="372">
        <v>359</v>
      </c>
      <c r="R22" s="368">
        <v>357</v>
      </c>
      <c r="S22" s="372">
        <v>309</v>
      </c>
      <c r="T22" s="368">
        <v>119</v>
      </c>
      <c r="U22" s="368">
        <v>31</v>
      </c>
      <c r="V22" s="368">
        <v>101</v>
      </c>
    </row>
    <row r="23" spans="1:22" s="62" customFormat="1" ht="16.5" customHeight="1">
      <c r="A23" s="118" t="s">
        <v>162</v>
      </c>
      <c r="B23" s="372">
        <v>12</v>
      </c>
      <c r="C23" s="372">
        <v>0</v>
      </c>
      <c r="D23" s="372">
        <v>64</v>
      </c>
      <c r="E23" s="98">
        <f t="shared" si="2"/>
        <v>1017</v>
      </c>
      <c r="F23" s="372">
        <v>531</v>
      </c>
      <c r="G23" s="372">
        <v>486</v>
      </c>
      <c r="H23" s="98">
        <f t="shared" si="3"/>
        <v>174</v>
      </c>
      <c r="I23" s="372">
        <v>73</v>
      </c>
      <c r="J23" s="372">
        <v>101</v>
      </c>
      <c r="K23" s="98">
        <f t="shared" si="4"/>
        <v>25</v>
      </c>
      <c r="L23" s="372">
        <v>15</v>
      </c>
      <c r="M23" s="372">
        <v>10</v>
      </c>
      <c r="N23" s="79" t="s">
        <v>163</v>
      </c>
      <c r="O23" s="115" t="s">
        <v>162</v>
      </c>
      <c r="P23" s="101" t="s">
        <v>163</v>
      </c>
      <c r="Q23" s="372">
        <v>386</v>
      </c>
      <c r="R23" s="368">
        <v>380</v>
      </c>
      <c r="S23" s="372">
        <v>334</v>
      </c>
      <c r="T23" s="368">
        <v>209</v>
      </c>
      <c r="U23" s="368">
        <v>32</v>
      </c>
      <c r="V23" s="368">
        <v>116</v>
      </c>
    </row>
    <row r="24" spans="1:22" s="62" customFormat="1" ht="16.5" customHeight="1">
      <c r="A24" s="118" t="s">
        <v>164</v>
      </c>
      <c r="B24" s="372">
        <v>8</v>
      </c>
      <c r="C24" s="372">
        <v>0</v>
      </c>
      <c r="D24" s="372">
        <v>56</v>
      </c>
      <c r="E24" s="98">
        <f t="shared" si="2"/>
        <v>1097</v>
      </c>
      <c r="F24" s="372">
        <v>449</v>
      </c>
      <c r="G24" s="372">
        <v>648</v>
      </c>
      <c r="H24" s="98">
        <f t="shared" si="3"/>
        <v>139</v>
      </c>
      <c r="I24" s="372">
        <v>60</v>
      </c>
      <c r="J24" s="372">
        <v>79</v>
      </c>
      <c r="K24" s="98">
        <f t="shared" si="4"/>
        <v>17</v>
      </c>
      <c r="L24" s="372">
        <v>11</v>
      </c>
      <c r="M24" s="372">
        <v>6</v>
      </c>
      <c r="N24" s="79" t="s">
        <v>165</v>
      </c>
      <c r="O24" s="115" t="s">
        <v>164</v>
      </c>
      <c r="P24" s="101" t="s">
        <v>165</v>
      </c>
      <c r="Q24" s="372">
        <v>404</v>
      </c>
      <c r="R24" s="368">
        <v>402</v>
      </c>
      <c r="S24" s="372">
        <v>344</v>
      </c>
      <c r="T24" s="368">
        <v>155</v>
      </c>
      <c r="U24" s="368">
        <v>34</v>
      </c>
      <c r="V24" s="368">
        <v>119</v>
      </c>
    </row>
    <row r="25" spans="1:22" s="62" customFormat="1" ht="16.5" customHeight="1">
      <c r="A25" s="118" t="s">
        <v>166</v>
      </c>
      <c r="B25" s="372">
        <v>9</v>
      </c>
      <c r="C25" s="372">
        <v>0</v>
      </c>
      <c r="D25" s="372">
        <v>140</v>
      </c>
      <c r="E25" s="98">
        <f t="shared" si="2"/>
        <v>3201</v>
      </c>
      <c r="F25" s="372">
        <v>1990</v>
      </c>
      <c r="G25" s="372">
        <v>1211</v>
      </c>
      <c r="H25" s="98">
        <f t="shared" si="3"/>
        <v>310</v>
      </c>
      <c r="I25" s="372">
        <v>59</v>
      </c>
      <c r="J25" s="372">
        <v>251</v>
      </c>
      <c r="K25" s="98">
        <f t="shared" si="4"/>
        <v>36</v>
      </c>
      <c r="L25" s="372">
        <v>11</v>
      </c>
      <c r="M25" s="372">
        <v>25</v>
      </c>
      <c r="N25" s="79" t="s">
        <v>167</v>
      </c>
      <c r="O25" s="115" t="s">
        <v>166</v>
      </c>
      <c r="P25" s="101" t="s">
        <v>167</v>
      </c>
      <c r="Q25" s="372">
        <v>1139</v>
      </c>
      <c r="R25" s="368">
        <v>1135</v>
      </c>
      <c r="S25" s="372">
        <v>1118</v>
      </c>
      <c r="T25" s="368">
        <v>89</v>
      </c>
      <c r="U25" s="368">
        <v>65</v>
      </c>
      <c r="V25" s="368">
        <v>225</v>
      </c>
    </row>
    <row r="26" spans="1:22" s="62" customFormat="1" ht="16.5" customHeight="1">
      <c r="A26" s="118" t="s">
        <v>168</v>
      </c>
      <c r="B26" s="372">
        <v>4</v>
      </c>
      <c r="C26" s="372">
        <v>1</v>
      </c>
      <c r="D26" s="372">
        <v>22</v>
      </c>
      <c r="E26" s="98">
        <f t="shared" si="2"/>
        <v>258</v>
      </c>
      <c r="F26" s="372">
        <v>137</v>
      </c>
      <c r="G26" s="372">
        <v>121</v>
      </c>
      <c r="H26" s="98">
        <f t="shared" si="3"/>
        <v>61</v>
      </c>
      <c r="I26" s="372">
        <v>16</v>
      </c>
      <c r="J26" s="372">
        <v>45</v>
      </c>
      <c r="K26" s="98">
        <f t="shared" si="4"/>
        <v>11</v>
      </c>
      <c r="L26" s="372">
        <v>3</v>
      </c>
      <c r="M26" s="372">
        <v>8</v>
      </c>
      <c r="N26" s="79" t="s">
        <v>169</v>
      </c>
      <c r="O26" s="115" t="s">
        <v>168</v>
      </c>
      <c r="P26" s="101" t="s">
        <v>169</v>
      </c>
      <c r="Q26" s="372">
        <v>78</v>
      </c>
      <c r="R26" s="368">
        <v>78</v>
      </c>
      <c r="S26" s="372">
        <v>86</v>
      </c>
      <c r="T26" s="368">
        <v>46</v>
      </c>
      <c r="U26" s="368">
        <v>7</v>
      </c>
      <c r="V26" s="368">
        <v>28</v>
      </c>
    </row>
    <row r="27" spans="1:22" s="62" customFormat="1" ht="16.5" customHeight="1">
      <c r="A27" s="118" t="s">
        <v>170</v>
      </c>
      <c r="B27" s="372">
        <v>8</v>
      </c>
      <c r="C27" s="372">
        <v>0</v>
      </c>
      <c r="D27" s="372">
        <v>39</v>
      </c>
      <c r="E27" s="98">
        <f t="shared" si="2"/>
        <v>558</v>
      </c>
      <c r="F27" s="372">
        <v>296</v>
      </c>
      <c r="G27" s="372">
        <v>262</v>
      </c>
      <c r="H27" s="98">
        <f t="shared" si="3"/>
        <v>112</v>
      </c>
      <c r="I27" s="372">
        <v>44</v>
      </c>
      <c r="J27" s="372">
        <v>68</v>
      </c>
      <c r="K27" s="98">
        <f t="shared" si="4"/>
        <v>22</v>
      </c>
      <c r="L27" s="372">
        <v>13</v>
      </c>
      <c r="M27" s="372">
        <v>9</v>
      </c>
      <c r="N27" s="79" t="s">
        <v>171</v>
      </c>
      <c r="O27" s="115" t="s">
        <v>170</v>
      </c>
      <c r="P27" s="101" t="s">
        <v>171</v>
      </c>
      <c r="Q27" s="372">
        <v>205</v>
      </c>
      <c r="R27" s="368">
        <v>205</v>
      </c>
      <c r="S27" s="372">
        <v>195</v>
      </c>
      <c r="T27" s="368">
        <v>138</v>
      </c>
      <c r="U27" s="368">
        <v>34</v>
      </c>
      <c r="V27" s="368">
        <v>89</v>
      </c>
    </row>
    <row r="28" spans="1:22" s="62" customFormat="1" ht="16.5" customHeight="1">
      <c r="A28" s="118" t="s">
        <v>172</v>
      </c>
      <c r="B28" s="372">
        <v>5</v>
      </c>
      <c r="C28" s="372">
        <v>1</v>
      </c>
      <c r="D28" s="372">
        <v>18</v>
      </c>
      <c r="E28" s="98">
        <f t="shared" si="2"/>
        <v>180</v>
      </c>
      <c r="F28" s="372">
        <v>106</v>
      </c>
      <c r="G28" s="372">
        <v>74</v>
      </c>
      <c r="H28" s="98">
        <f t="shared" si="3"/>
        <v>53</v>
      </c>
      <c r="I28" s="372">
        <v>25</v>
      </c>
      <c r="J28" s="372">
        <v>28</v>
      </c>
      <c r="K28" s="98">
        <f t="shared" si="4"/>
        <v>9</v>
      </c>
      <c r="L28" s="372">
        <v>7</v>
      </c>
      <c r="M28" s="372">
        <v>2</v>
      </c>
      <c r="N28" s="79" t="s">
        <v>195</v>
      </c>
      <c r="O28" s="115" t="s">
        <v>172</v>
      </c>
      <c r="P28" s="101" t="s">
        <v>195</v>
      </c>
      <c r="Q28" s="372">
        <v>80</v>
      </c>
      <c r="R28" s="368">
        <v>80</v>
      </c>
      <c r="S28" s="372">
        <v>54</v>
      </c>
      <c r="T28" s="368">
        <v>52</v>
      </c>
      <c r="U28" s="368">
        <v>6</v>
      </c>
      <c r="V28" s="368">
        <v>25</v>
      </c>
    </row>
    <row r="29" spans="1:22" s="62" customFormat="1" ht="16.5" customHeight="1">
      <c r="A29" s="118" t="s">
        <v>173</v>
      </c>
      <c r="B29" s="372">
        <v>3</v>
      </c>
      <c r="C29" s="372">
        <v>0</v>
      </c>
      <c r="D29" s="372">
        <v>12</v>
      </c>
      <c r="E29" s="98">
        <f t="shared" si="2"/>
        <v>128</v>
      </c>
      <c r="F29" s="372">
        <v>113</v>
      </c>
      <c r="G29" s="372">
        <v>15</v>
      </c>
      <c r="H29" s="98">
        <f t="shared" si="3"/>
        <v>34</v>
      </c>
      <c r="I29" s="372">
        <v>16</v>
      </c>
      <c r="J29" s="372">
        <v>18</v>
      </c>
      <c r="K29" s="98">
        <f t="shared" si="4"/>
        <v>5</v>
      </c>
      <c r="L29" s="372">
        <v>2</v>
      </c>
      <c r="M29" s="372">
        <v>3</v>
      </c>
      <c r="N29" s="79" t="s">
        <v>174</v>
      </c>
      <c r="O29" s="115" t="s">
        <v>173</v>
      </c>
      <c r="P29" s="101" t="s">
        <v>174</v>
      </c>
      <c r="Q29" s="372">
        <v>57</v>
      </c>
      <c r="R29" s="368">
        <v>57</v>
      </c>
      <c r="S29" s="372">
        <v>39</v>
      </c>
      <c r="T29" s="368">
        <v>24</v>
      </c>
      <c r="U29" s="368">
        <v>4</v>
      </c>
      <c r="V29" s="368">
        <v>22</v>
      </c>
    </row>
    <row r="30" spans="1:22" s="62" customFormat="1" ht="16.5" customHeight="1">
      <c r="A30" s="118" t="s">
        <v>175</v>
      </c>
      <c r="B30" s="372">
        <v>7</v>
      </c>
      <c r="C30" s="372">
        <v>0</v>
      </c>
      <c r="D30" s="372">
        <v>36</v>
      </c>
      <c r="E30" s="98">
        <f t="shared" si="2"/>
        <v>480</v>
      </c>
      <c r="F30" s="372">
        <v>332</v>
      </c>
      <c r="G30" s="372">
        <v>148</v>
      </c>
      <c r="H30" s="98">
        <f t="shared" si="3"/>
        <v>98</v>
      </c>
      <c r="I30" s="372">
        <v>34</v>
      </c>
      <c r="J30" s="372">
        <v>64</v>
      </c>
      <c r="K30" s="98">
        <f t="shared" si="4"/>
        <v>16</v>
      </c>
      <c r="L30" s="372">
        <v>8</v>
      </c>
      <c r="M30" s="372">
        <v>8</v>
      </c>
      <c r="N30" s="79" t="s">
        <v>176</v>
      </c>
      <c r="O30" s="115" t="s">
        <v>175</v>
      </c>
      <c r="P30" s="101" t="s">
        <v>176</v>
      </c>
      <c r="Q30" s="372">
        <v>172</v>
      </c>
      <c r="R30" s="368">
        <v>172</v>
      </c>
      <c r="S30" s="372">
        <v>144</v>
      </c>
      <c r="T30" s="368">
        <v>73</v>
      </c>
      <c r="U30" s="368">
        <v>20</v>
      </c>
      <c r="V30" s="368">
        <v>73</v>
      </c>
    </row>
    <row r="31" spans="1:22" s="62" customFormat="1" ht="16.5" customHeight="1">
      <c r="A31" s="118" t="s">
        <v>177</v>
      </c>
      <c r="B31" s="372">
        <v>3</v>
      </c>
      <c r="C31" s="372">
        <v>0</v>
      </c>
      <c r="D31" s="372">
        <v>10</v>
      </c>
      <c r="E31" s="98">
        <f t="shared" si="2"/>
        <v>102</v>
      </c>
      <c r="F31" s="372">
        <v>54</v>
      </c>
      <c r="G31" s="372">
        <v>48</v>
      </c>
      <c r="H31" s="98">
        <f t="shared" si="3"/>
        <v>34</v>
      </c>
      <c r="I31" s="372">
        <v>9</v>
      </c>
      <c r="J31" s="372">
        <v>25</v>
      </c>
      <c r="K31" s="98">
        <f t="shared" si="4"/>
        <v>7</v>
      </c>
      <c r="L31" s="372">
        <v>1</v>
      </c>
      <c r="M31" s="372">
        <v>6</v>
      </c>
      <c r="N31" s="79" t="s">
        <v>178</v>
      </c>
      <c r="O31" s="115" t="s">
        <v>177</v>
      </c>
      <c r="P31" s="101" t="s">
        <v>178</v>
      </c>
      <c r="Q31" s="372">
        <v>31</v>
      </c>
      <c r="R31" s="368">
        <v>31</v>
      </c>
      <c r="S31" s="372">
        <v>30</v>
      </c>
      <c r="T31" s="368">
        <v>14</v>
      </c>
      <c r="U31" s="368">
        <v>5</v>
      </c>
      <c r="V31" s="368">
        <v>16</v>
      </c>
    </row>
    <row r="32" spans="1:22" s="62" customFormat="1" ht="16.5" customHeight="1">
      <c r="A32" s="118" t="s">
        <v>179</v>
      </c>
      <c r="B32" s="372">
        <v>4</v>
      </c>
      <c r="C32" s="372">
        <v>1</v>
      </c>
      <c r="D32" s="372">
        <v>28</v>
      </c>
      <c r="E32" s="98">
        <f t="shared" si="2"/>
        <v>359</v>
      </c>
      <c r="F32" s="372">
        <v>212</v>
      </c>
      <c r="G32" s="372">
        <v>147</v>
      </c>
      <c r="H32" s="98">
        <f t="shared" si="3"/>
        <v>78</v>
      </c>
      <c r="I32" s="372">
        <v>29</v>
      </c>
      <c r="J32" s="372">
        <v>49</v>
      </c>
      <c r="K32" s="98">
        <f t="shared" si="4"/>
        <v>17</v>
      </c>
      <c r="L32" s="372">
        <v>5</v>
      </c>
      <c r="M32" s="372">
        <v>12</v>
      </c>
      <c r="N32" s="79" t="s">
        <v>180</v>
      </c>
      <c r="O32" s="115" t="s">
        <v>179</v>
      </c>
      <c r="P32" s="101" t="s">
        <v>180</v>
      </c>
      <c r="Q32" s="372">
        <v>109</v>
      </c>
      <c r="R32" s="368">
        <v>109</v>
      </c>
      <c r="S32" s="372">
        <v>126</v>
      </c>
      <c r="T32" s="368">
        <v>66</v>
      </c>
      <c r="U32" s="368">
        <v>14</v>
      </c>
      <c r="V32" s="368">
        <v>52</v>
      </c>
    </row>
    <row r="33" spans="1:22" s="62" customFormat="1" ht="16.5" customHeight="1">
      <c r="A33" s="118" t="s">
        <v>181</v>
      </c>
      <c r="B33" s="372">
        <v>4</v>
      </c>
      <c r="C33" s="372">
        <v>1</v>
      </c>
      <c r="D33" s="372">
        <v>26</v>
      </c>
      <c r="E33" s="98">
        <f t="shared" si="2"/>
        <v>351</v>
      </c>
      <c r="F33" s="372">
        <v>310</v>
      </c>
      <c r="G33" s="372">
        <v>41</v>
      </c>
      <c r="H33" s="98">
        <f t="shared" si="3"/>
        <v>77</v>
      </c>
      <c r="I33" s="372">
        <v>20</v>
      </c>
      <c r="J33" s="372">
        <v>57</v>
      </c>
      <c r="K33" s="98">
        <f t="shared" si="4"/>
        <v>8</v>
      </c>
      <c r="L33" s="372">
        <v>3</v>
      </c>
      <c r="M33" s="372">
        <v>5</v>
      </c>
      <c r="N33" s="79" t="s">
        <v>182</v>
      </c>
      <c r="O33" s="115" t="s">
        <v>181</v>
      </c>
      <c r="P33" s="101" t="s">
        <v>182</v>
      </c>
      <c r="Q33" s="372">
        <v>131</v>
      </c>
      <c r="R33" s="368">
        <v>131</v>
      </c>
      <c r="S33" s="372">
        <v>114</v>
      </c>
      <c r="T33" s="368">
        <v>89</v>
      </c>
      <c r="U33" s="368">
        <v>20</v>
      </c>
      <c r="V33" s="368">
        <v>63</v>
      </c>
    </row>
    <row r="34" spans="1:22" s="62" customFormat="1" ht="16.5" customHeight="1">
      <c r="A34" s="118" t="s">
        <v>183</v>
      </c>
      <c r="B34" s="372">
        <v>8</v>
      </c>
      <c r="C34" s="372">
        <v>0</v>
      </c>
      <c r="D34" s="372">
        <v>118</v>
      </c>
      <c r="E34" s="98">
        <f t="shared" si="2"/>
        <v>2645</v>
      </c>
      <c r="F34" s="372">
        <v>1448</v>
      </c>
      <c r="G34" s="372">
        <v>1197</v>
      </c>
      <c r="H34" s="98">
        <f t="shared" si="3"/>
        <v>256</v>
      </c>
      <c r="I34" s="372">
        <v>62</v>
      </c>
      <c r="J34" s="372">
        <v>194</v>
      </c>
      <c r="K34" s="98">
        <f t="shared" si="4"/>
        <v>26</v>
      </c>
      <c r="L34" s="372">
        <v>11</v>
      </c>
      <c r="M34" s="372">
        <v>15</v>
      </c>
      <c r="N34" s="79" t="s">
        <v>184</v>
      </c>
      <c r="O34" s="115" t="s">
        <v>183</v>
      </c>
      <c r="P34" s="101" t="s">
        <v>184</v>
      </c>
      <c r="Q34" s="372">
        <v>943</v>
      </c>
      <c r="R34" s="368">
        <v>939</v>
      </c>
      <c r="S34" s="372">
        <v>904</v>
      </c>
      <c r="T34" s="368">
        <v>116</v>
      </c>
      <c r="U34" s="368">
        <v>50</v>
      </c>
      <c r="V34" s="368">
        <v>176</v>
      </c>
    </row>
    <row r="35" spans="1:22" s="62" customFormat="1" ht="16.5" customHeight="1">
      <c r="A35" s="118" t="s">
        <v>185</v>
      </c>
      <c r="B35" s="372">
        <v>7</v>
      </c>
      <c r="C35" s="372">
        <v>0</v>
      </c>
      <c r="D35" s="372">
        <v>32</v>
      </c>
      <c r="E35" s="98">
        <f t="shared" si="2"/>
        <v>432</v>
      </c>
      <c r="F35" s="372">
        <v>183</v>
      </c>
      <c r="G35" s="372">
        <v>249</v>
      </c>
      <c r="H35" s="98">
        <f t="shared" si="3"/>
        <v>100</v>
      </c>
      <c r="I35" s="372">
        <v>41</v>
      </c>
      <c r="J35" s="372">
        <v>59</v>
      </c>
      <c r="K35" s="98">
        <f t="shared" si="4"/>
        <v>11</v>
      </c>
      <c r="L35" s="372">
        <v>4</v>
      </c>
      <c r="M35" s="372">
        <v>7</v>
      </c>
      <c r="N35" s="79" t="s">
        <v>186</v>
      </c>
      <c r="O35" s="115" t="s">
        <v>185</v>
      </c>
      <c r="P35" s="101" t="s">
        <v>186</v>
      </c>
      <c r="Q35" s="372">
        <v>150</v>
      </c>
      <c r="R35" s="368">
        <v>149</v>
      </c>
      <c r="S35" s="372">
        <v>139</v>
      </c>
      <c r="T35" s="368">
        <v>136</v>
      </c>
      <c r="U35" s="368">
        <v>27</v>
      </c>
      <c r="V35" s="368">
        <v>93</v>
      </c>
    </row>
    <row r="36" spans="1:22" s="62" customFormat="1" ht="16.5" customHeight="1">
      <c r="A36" s="118" t="s">
        <v>187</v>
      </c>
      <c r="B36" s="372">
        <v>6</v>
      </c>
      <c r="C36" s="372">
        <v>1</v>
      </c>
      <c r="D36" s="372">
        <v>32</v>
      </c>
      <c r="E36" s="98">
        <f t="shared" si="2"/>
        <v>456</v>
      </c>
      <c r="F36" s="372">
        <v>238</v>
      </c>
      <c r="G36" s="372">
        <v>218</v>
      </c>
      <c r="H36" s="98">
        <f t="shared" si="3"/>
        <v>97</v>
      </c>
      <c r="I36" s="372">
        <v>53</v>
      </c>
      <c r="J36" s="372">
        <v>44</v>
      </c>
      <c r="K36" s="98">
        <f t="shared" si="4"/>
        <v>14</v>
      </c>
      <c r="L36" s="372">
        <v>7</v>
      </c>
      <c r="M36" s="372">
        <v>7</v>
      </c>
      <c r="N36" s="79" t="s">
        <v>188</v>
      </c>
      <c r="O36" s="115" t="s">
        <v>187</v>
      </c>
      <c r="P36" s="101" t="s">
        <v>188</v>
      </c>
      <c r="Q36" s="372">
        <v>192</v>
      </c>
      <c r="R36" s="368">
        <v>192</v>
      </c>
      <c r="S36" s="372">
        <v>164</v>
      </c>
      <c r="T36" s="368">
        <v>76</v>
      </c>
      <c r="U36" s="368">
        <v>21</v>
      </c>
      <c r="V36" s="368">
        <v>52</v>
      </c>
    </row>
    <row r="37" spans="1:22" s="62" customFormat="1" ht="16.5" customHeight="1">
      <c r="A37" s="118" t="s">
        <v>189</v>
      </c>
      <c r="B37" s="372">
        <v>8</v>
      </c>
      <c r="C37" s="372">
        <v>0</v>
      </c>
      <c r="D37" s="372">
        <v>58</v>
      </c>
      <c r="E37" s="98">
        <f t="shared" si="2"/>
        <v>1054</v>
      </c>
      <c r="F37" s="372">
        <v>576</v>
      </c>
      <c r="G37" s="372">
        <v>478</v>
      </c>
      <c r="H37" s="98">
        <f t="shared" si="3"/>
        <v>148</v>
      </c>
      <c r="I37" s="372">
        <v>57</v>
      </c>
      <c r="J37" s="372">
        <v>91</v>
      </c>
      <c r="K37" s="98">
        <f t="shared" si="4"/>
        <v>15</v>
      </c>
      <c r="L37" s="372">
        <v>9</v>
      </c>
      <c r="M37" s="372">
        <v>6</v>
      </c>
      <c r="N37" s="79" t="s">
        <v>190</v>
      </c>
      <c r="O37" s="115" t="s">
        <v>189</v>
      </c>
      <c r="P37" s="101" t="s">
        <v>190</v>
      </c>
      <c r="Q37" s="372">
        <v>346</v>
      </c>
      <c r="R37" s="368">
        <v>345</v>
      </c>
      <c r="S37" s="372">
        <v>322</v>
      </c>
      <c r="T37" s="368">
        <v>79</v>
      </c>
      <c r="U37" s="368">
        <v>28</v>
      </c>
      <c r="V37" s="368">
        <v>87</v>
      </c>
    </row>
    <row r="38" spans="1:22" s="62" customFormat="1" ht="16.5" customHeight="1" thickBot="1">
      <c r="A38" s="119" t="s">
        <v>191</v>
      </c>
      <c r="B38" s="374">
        <v>4</v>
      </c>
      <c r="C38" s="375">
        <v>0</v>
      </c>
      <c r="D38" s="375">
        <v>12</v>
      </c>
      <c r="E38" s="367">
        <f t="shared" si="2"/>
        <v>116</v>
      </c>
      <c r="F38" s="375">
        <v>59</v>
      </c>
      <c r="G38" s="375">
        <v>57</v>
      </c>
      <c r="H38" s="367">
        <f t="shared" si="3"/>
        <v>42</v>
      </c>
      <c r="I38" s="375">
        <v>30</v>
      </c>
      <c r="J38" s="375">
        <v>12</v>
      </c>
      <c r="K38" s="367">
        <f t="shared" si="4"/>
        <v>6</v>
      </c>
      <c r="L38" s="375">
        <v>4</v>
      </c>
      <c r="M38" s="530">
        <v>2</v>
      </c>
      <c r="N38" s="112" t="s">
        <v>192</v>
      </c>
      <c r="O38" s="181" t="s">
        <v>191</v>
      </c>
      <c r="P38" s="103" t="s">
        <v>192</v>
      </c>
      <c r="Q38" s="375">
        <v>49</v>
      </c>
      <c r="R38" s="376">
        <v>49</v>
      </c>
      <c r="S38" s="375">
        <v>45</v>
      </c>
      <c r="T38" s="376">
        <v>30</v>
      </c>
      <c r="U38" s="376">
        <v>7</v>
      </c>
      <c r="V38" s="376">
        <v>26</v>
      </c>
    </row>
    <row r="39" spans="1:22" s="284" customFormat="1" ht="9.9499999999999993" customHeight="1">
      <c r="A39" s="284" t="s">
        <v>337</v>
      </c>
      <c r="N39" s="639" t="s">
        <v>689</v>
      </c>
      <c r="O39" s="284" t="s">
        <v>337</v>
      </c>
      <c r="V39" s="639" t="s">
        <v>690</v>
      </c>
    </row>
    <row r="40" spans="1:22" s="284" customFormat="1" ht="9.9499999999999993" customHeight="1">
      <c r="A40" s="186" t="s">
        <v>1012</v>
      </c>
      <c r="B40" s="186"/>
      <c r="C40" s="186"/>
      <c r="D40" s="186"/>
      <c r="E40" s="186"/>
      <c r="F40" s="186"/>
      <c r="G40" s="186"/>
      <c r="H40" s="186"/>
      <c r="I40" s="186"/>
      <c r="J40" s="186"/>
      <c r="L40" s="120"/>
      <c r="O40" s="186" t="s">
        <v>1009</v>
      </c>
      <c r="S40" s="186"/>
      <c r="T40" s="186"/>
    </row>
    <row r="41" spans="1:22" s="284" customFormat="1" ht="9.9499999999999993" customHeight="1">
      <c r="A41" s="682" t="s">
        <v>999</v>
      </c>
      <c r="B41" s="186"/>
      <c r="C41" s="186"/>
      <c r="D41" s="186"/>
      <c r="E41" s="186"/>
      <c r="F41" s="186"/>
      <c r="G41" s="186"/>
      <c r="H41" s="186"/>
      <c r="I41" s="186"/>
      <c r="O41" s="682" t="s">
        <v>999</v>
      </c>
      <c r="S41" s="186"/>
      <c r="T41" s="186"/>
      <c r="U41" s="186"/>
      <c r="V41" s="642"/>
    </row>
    <row r="42" spans="1:22" s="15" customFormat="1" ht="9.9499999999999993" customHeight="1">
      <c r="A42" s="449" t="s">
        <v>1006</v>
      </c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62"/>
      <c r="N42" s="62"/>
      <c r="O42" s="449" t="s">
        <v>1006</v>
      </c>
      <c r="P42" s="308"/>
      <c r="Q42" s="308"/>
      <c r="R42" s="308"/>
      <c r="S42" s="59"/>
      <c r="T42" s="59"/>
      <c r="U42" s="59"/>
      <c r="V42" s="59"/>
    </row>
    <row r="43" spans="1:22" s="284" customFormat="1" ht="9.9499999999999993" customHeight="1">
      <c r="A43" s="186" t="s">
        <v>944</v>
      </c>
      <c r="B43" s="186"/>
      <c r="C43" s="186"/>
      <c r="D43" s="186"/>
      <c r="E43" s="186"/>
      <c r="F43" s="186"/>
      <c r="G43" s="186"/>
      <c r="H43" s="186"/>
      <c r="I43" s="186"/>
      <c r="J43" s="186"/>
      <c r="L43" s="120"/>
      <c r="O43" s="186" t="s">
        <v>944</v>
      </c>
      <c r="S43" s="186"/>
      <c r="T43" s="186"/>
    </row>
    <row r="44" spans="1:22" s="15" customFormat="1" ht="11.25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62"/>
      <c r="P44" s="62"/>
      <c r="Q44" s="62"/>
      <c r="R44" s="62"/>
      <c r="S44" s="59"/>
      <c r="T44" s="59"/>
      <c r="U44" s="59"/>
      <c r="V44" s="59"/>
    </row>
  </sheetData>
  <sheetProtection selectLockedCells="1"/>
  <mergeCells count="35">
    <mergeCell ref="O14:P14"/>
    <mergeCell ref="B8:B9"/>
    <mergeCell ref="C8:C9"/>
    <mergeCell ref="O10:P10"/>
    <mergeCell ref="M7:M9"/>
    <mergeCell ref="N6:N9"/>
    <mergeCell ref="O6:P9"/>
    <mergeCell ref="H7:H9"/>
    <mergeCell ref="I7:I9"/>
    <mergeCell ref="L7:L9"/>
    <mergeCell ref="O11:P11"/>
    <mergeCell ref="O12:P12"/>
    <mergeCell ref="O13:P13"/>
    <mergeCell ref="Q7:Q9"/>
    <mergeCell ref="R7:R9"/>
    <mergeCell ref="T6:T9"/>
    <mergeCell ref="U6:U9"/>
    <mergeCell ref="Q6:R6"/>
    <mergeCell ref="S6:S9"/>
    <mergeCell ref="A3:G3"/>
    <mergeCell ref="H3:N3"/>
    <mergeCell ref="O3:V3"/>
    <mergeCell ref="O4:V4"/>
    <mergeCell ref="A6:A9"/>
    <mergeCell ref="B6:C7"/>
    <mergeCell ref="D6:D9"/>
    <mergeCell ref="E6:G6"/>
    <mergeCell ref="H6:J6"/>
    <mergeCell ref="K6:M6"/>
    <mergeCell ref="V6:V9"/>
    <mergeCell ref="E7:E9"/>
    <mergeCell ref="F7:F9"/>
    <mergeCell ref="G7:G9"/>
    <mergeCell ref="J7:J9"/>
    <mergeCell ref="K7:K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2" man="1"/>
    <brk id="14" max="42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52"/>
  <sheetViews>
    <sheetView view="pageBreakPreview" zoomScaleNormal="100" zoomScaleSheetLayoutView="100" workbookViewId="0">
      <selection activeCell="K2" sqref="K2"/>
    </sheetView>
  </sheetViews>
  <sheetFormatPr defaultRowHeight="14.25"/>
  <cols>
    <col min="1" max="1" width="7" style="195" customWidth="1"/>
    <col min="2" max="2" width="11.625" style="195" customWidth="1"/>
    <col min="3" max="8" width="10.625" style="94" customWidth="1"/>
    <col min="9" max="9" width="11.25" style="93" customWidth="1"/>
    <col min="10" max="10" width="11.625" style="94" customWidth="1"/>
    <col min="11" max="15" width="11.875" style="94" customWidth="1"/>
    <col min="16" max="16" width="11.125" style="94" customWidth="1"/>
    <col min="17" max="17" width="12.625" style="94" customWidth="1"/>
    <col min="18" max="18" width="10.625" style="94" customWidth="1"/>
    <col min="19" max="19" width="11.375" style="94" customWidth="1"/>
    <col min="20" max="20" width="10.625" style="94" customWidth="1"/>
    <col min="21" max="21" width="11.625" style="94" customWidth="1"/>
    <col min="22" max="22" width="14.125" style="195" customWidth="1"/>
    <col min="23" max="16384" width="9" style="68"/>
  </cols>
  <sheetData>
    <row r="1" spans="1:22" s="462" customFormat="1" ht="14.1" customHeight="1">
      <c r="C1" s="470"/>
      <c r="D1" s="470"/>
      <c r="E1" s="470"/>
      <c r="F1" s="470"/>
      <c r="G1" s="470"/>
      <c r="H1" s="471" t="s">
        <v>1282</v>
      </c>
      <c r="I1" s="469" t="s">
        <v>1283</v>
      </c>
      <c r="P1" s="470"/>
      <c r="Q1" s="470"/>
      <c r="R1" s="470"/>
      <c r="S1" s="470"/>
      <c r="T1" s="470"/>
      <c r="U1" s="470"/>
      <c r="V1" s="471" t="s">
        <v>1284</v>
      </c>
    </row>
    <row r="2" spans="1:22" s="15" customFormat="1" ht="14.1" customHeight="1">
      <c r="C2" s="92"/>
      <c r="D2" s="92"/>
      <c r="E2" s="92"/>
      <c r="F2" s="92"/>
      <c r="G2" s="92"/>
      <c r="H2" s="72"/>
      <c r="I2" s="73"/>
      <c r="P2" s="92"/>
      <c r="Q2" s="92"/>
      <c r="R2" s="92"/>
      <c r="S2" s="92"/>
      <c r="T2" s="92"/>
      <c r="U2" s="92"/>
      <c r="V2" s="72"/>
    </row>
    <row r="3" spans="1:22" s="16" customFormat="1" ht="20.100000000000001" customHeight="1">
      <c r="A3" s="938" t="s">
        <v>915</v>
      </c>
      <c r="B3" s="938"/>
      <c r="C3" s="938"/>
      <c r="D3" s="938"/>
      <c r="E3" s="938"/>
      <c r="F3" s="938"/>
      <c r="G3" s="938"/>
      <c r="H3" s="938"/>
      <c r="I3" s="977" t="s">
        <v>449</v>
      </c>
      <c r="J3" s="977"/>
      <c r="K3" s="977"/>
      <c r="L3" s="977"/>
      <c r="M3" s="977"/>
      <c r="N3" s="977"/>
      <c r="O3" s="977"/>
      <c r="P3" s="938" t="s">
        <v>1014</v>
      </c>
      <c r="Q3" s="938"/>
      <c r="R3" s="938"/>
      <c r="S3" s="938"/>
      <c r="T3" s="938"/>
      <c r="U3" s="938"/>
      <c r="V3" s="938"/>
    </row>
    <row r="4" spans="1:22" s="18" customFormat="1" ht="24" customHeight="1">
      <c r="A4" s="961" t="s">
        <v>1013</v>
      </c>
      <c r="B4" s="961"/>
      <c r="C4" s="961"/>
      <c r="D4" s="961"/>
      <c r="E4" s="961"/>
      <c r="F4" s="961"/>
      <c r="G4" s="961"/>
      <c r="H4" s="961"/>
      <c r="P4" s="96"/>
      <c r="Q4" s="96"/>
      <c r="R4" s="96"/>
      <c r="S4" s="96"/>
      <c r="T4" s="96"/>
      <c r="U4" s="96"/>
      <c r="V4" s="96"/>
    </row>
    <row r="5" spans="1:22" s="20" customFormat="1" ht="18" customHeight="1" thickBot="1">
      <c r="A5" s="73" t="s">
        <v>193</v>
      </c>
      <c r="H5" s="72" t="s">
        <v>202</v>
      </c>
      <c r="I5" s="73" t="s">
        <v>193</v>
      </c>
      <c r="V5" s="72" t="s">
        <v>202</v>
      </c>
    </row>
    <row r="6" spans="1:22" s="62" customFormat="1" ht="29.25" customHeight="1">
      <c r="A6" s="1034" t="s">
        <v>201</v>
      </c>
      <c r="B6" s="1035"/>
      <c r="C6" s="985" t="s">
        <v>114</v>
      </c>
      <c r="D6" s="991"/>
      <c r="E6" s="991" t="s">
        <v>0</v>
      </c>
      <c r="F6" s="1018" t="s">
        <v>199</v>
      </c>
      <c r="G6" s="1019"/>
      <c r="H6" s="1020"/>
      <c r="I6" s="1040" t="s">
        <v>1</v>
      </c>
      <c r="J6" s="1018" t="s">
        <v>630</v>
      </c>
      <c r="K6" s="1019"/>
      <c r="L6" s="1019"/>
      <c r="M6" s="1018" t="s">
        <v>946</v>
      </c>
      <c r="N6" s="1019"/>
      <c r="O6" s="1020"/>
      <c r="P6" s="985" t="s">
        <v>1004</v>
      </c>
      <c r="Q6" s="946"/>
      <c r="R6" s="1029" t="s">
        <v>948</v>
      </c>
      <c r="S6" s="991" t="s">
        <v>954</v>
      </c>
      <c r="T6" s="991" t="s">
        <v>816</v>
      </c>
      <c r="U6" s="1005" t="s">
        <v>950</v>
      </c>
      <c r="V6" s="1043" t="s">
        <v>200</v>
      </c>
    </row>
    <row r="7" spans="1:22" s="62" customFormat="1" ht="21" customHeight="1">
      <c r="A7" s="1036"/>
      <c r="B7" s="1037"/>
      <c r="C7" s="992"/>
      <c r="D7" s="981"/>
      <c r="E7" s="981"/>
      <c r="F7" s="936"/>
      <c r="G7" s="934" t="s">
        <v>115</v>
      </c>
      <c r="H7" s="932" t="s">
        <v>82</v>
      </c>
      <c r="I7" s="1041"/>
      <c r="J7" s="1046"/>
      <c r="K7" s="934" t="s">
        <v>115</v>
      </c>
      <c r="L7" s="934" t="s">
        <v>82</v>
      </c>
      <c r="M7" s="936"/>
      <c r="N7" s="934" t="s">
        <v>115</v>
      </c>
      <c r="O7" s="932" t="s">
        <v>82</v>
      </c>
      <c r="P7" s="992" t="s">
        <v>271</v>
      </c>
      <c r="Q7" s="992" t="s">
        <v>957</v>
      </c>
      <c r="R7" s="1030"/>
      <c r="S7" s="1003"/>
      <c r="T7" s="981"/>
      <c r="U7" s="1006"/>
      <c r="V7" s="1044"/>
    </row>
    <row r="8" spans="1:22" s="62" customFormat="1" ht="18" customHeight="1">
      <c r="A8" s="1036"/>
      <c r="B8" s="1037"/>
      <c r="C8" s="992" t="s">
        <v>628</v>
      </c>
      <c r="D8" s="905" t="s">
        <v>629</v>
      </c>
      <c r="E8" s="981"/>
      <c r="F8" s="934"/>
      <c r="G8" s="934"/>
      <c r="H8" s="932"/>
      <c r="I8" s="1041"/>
      <c r="J8" s="1047"/>
      <c r="K8" s="934"/>
      <c r="L8" s="934"/>
      <c r="M8" s="934"/>
      <c r="N8" s="934"/>
      <c r="O8" s="932"/>
      <c r="P8" s="1008"/>
      <c r="Q8" s="1008"/>
      <c r="R8" s="1030"/>
      <c r="S8" s="1003"/>
      <c r="T8" s="981"/>
      <c r="U8" s="1006"/>
      <c r="V8" s="1044"/>
    </row>
    <row r="9" spans="1:22" s="62" customFormat="1" ht="18" customHeight="1">
      <c r="A9" s="1038"/>
      <c r="B9" s="1039"/>
      <c r="C9" s="989"/>
      <c r="D9" s="1032"/>
      <c r="E9" s="993"/>
      <c r="F9" s="935"/>
      <c r="G9" s="935"/>
      <c r="H9" s="933"/>
      <c r="I9" s="1042"/>
      <c r="J9" s="1048"/>
      <c r="K9" s="935"/>
      <c r="L9" s="935"/>
      <c r="M9" s="935"/>
      <c r="N9" s="935"/>
      <c r="O9" s="933"/>
      <c r="P9" s="1009"/>
      <c r="Q9" s="1009"/>
      <c r="R9" s="1031"/>
      <c r="S9" s="1004"/>
      <c r="T9" s="993"/>
      <c r="U9" s="1007"/>
      <c r="V9" s="1045"/>
    </row>
    <row r="10" spans="1:22" s="116" customFormat="1" ht="16.350000000000001" customHeight="1">
      <c r="A10" s="930" t="s">
        <v>607</v>
      </c>
      <c r="B10" s="937"/>
      <c r="C10" s="98">
        <v>73</v>
      </c>
      <c r="D10" s="98">
        <v>0</v>
      </c>
      <c r="E10" s="98">
        <v>891</v>
      </c>
      <c r="F10" s="98">
        <v>24464</v>
      </c>
      <c r="G10" s="98">
        <v>13555</v>
      </c>
      <c r="H10" s="98">
        <v>10909</v>
      </c>
      <c r="I10" s="814" t="s">
        <v>607</v>
      </c>
      <c r="J10" s="9">
        <v>1748</v>
      </c>
      <c r="K10" s="9">
        <v>1035</v>
      </c>
      <c r="L10" s="9">
        <v>713</v>
      </c>
      <c r="M10" s="9">
        <v>231</v>
      </c>
      <c r="N10" s="9">
        <v>152</v>
      </c>
      <c r="O10" s="9">
        <v>79</v>
      </c>
      <c r="P10" s="98">
        <v>9371</v>
      </c>
      <c r="Q10" s="98">
        <v>9349</v>
      </c>
      <c r="R10" s="98">
        <v>7092</v>
      </c>
      <c r="S10" s="98">
        <v>677.67699999999991</v>
      </c>
      <c r="T10" s="98">
        <v>275.34500000000003</v>
      </c>
      <c r="U10" s="98">
        <v>692</v>
      </c>
      <c r="V10" s="109" t="s">
        <v>607</v>
      </c>
    </row>
    <row r="11" spans="1:22" s="116" customFormat="1" ht="16.350000000000001" customHeight="1">
      <c r="A11" s="930" t="s">
        <v>662</v>
      </c>
      <c r="B11" s="931"/>
      <c r="C11" s="98">
        <v>73</v>
      </c>
      <c r="D11" s="98">
        <v>0</v>
      </c>
      <c r="E11" s="98">
        <v>869</v>
      </c>
      <c r="F11" s="98">
        <v>22072</v>
      </c>
      <c r="G11" s="98">
        <v>12207</v>
      </c>
      <c r="H11" s="98">
        <v>9865</v>
      </c>
      <c r="I11" s="814" t="s">
        <v>662</v>
      </c>
      <c r="J11" s="9">
        <v>1715</v>
      </c>
      <c r="K11" s="9">
        <v>990</v>
      </c>
      <c r="L11" s="9">
        <v>725</v>
      </c>
      <c r="M11" s="9">
        <v>225</v>
      </c>
      <c r="N11" s="9">
        <v>147</v>
      </c>
      <c r="O11" s="9">
        <v>78</v>
      </c>
      <c r="P11" s="98">
        <v>9280</v>
      </c>
      <c r="Q11" s="98">
        <v>9248</v>
      </c>
      <c r="R11" s="98">
        <v>6905</v>
      </c>
      <c r="S11" s="98">
        <v>624</v>
      </c>
      <c r="T11" s="98">
        <v>278</v>
      </c>
      <c r="U11" s="98">
        <v>1221</v>
      </c>
      <c r="V11" s="109" t="s">
        <v>662</v>
      </c>
    </row>
    <row r="12" spans="1:22" s="116" customFormat="1" ht="16.350000000000001" customHeight="1">
      <c r="A12" s="930" t="s">
        <v>707</v>
      </c>
      <c r="B12" s="931"/>
      <c r="C12" s="98">
        <v>73</v>
      </c>
      <c r="D12" s="98">
        <v>0</v>
      </c>
      <c r="E12" s="98">
        <v>856</v>
      </c>
      <c r="F12" s="98">
        <v>20579</v>
      </c>
      <c r="G12" s="98">
        <v>11500</v>
      </c>
      <c r="H12" s="98">
        <v>9079</v>
      </c>
      <c r="I12" s="814" t="s">
        <v>707</v>
      </c>
      <c r="J12" s="9">
        <v>1704</v>
      </c>
      <c r="K12" s="9">
        <v>967</v>
      </c>
      <c r="L12" s="9">
        <v>737</v>
      </c>
      <c r="M12" s="9">
        <v>221</v>
      </c>
      <c r="N12" s="9">
        <v>146</v>
      </c>
      <c r="O12" s="9">
        <v>75</v>
      </c>
      <c r="P12" s="98">
        <v>8100</v>
      </c>
      <c r="Q12" s="98">
        <v>8081</v>
      </c>
      <c r="R12" s="98">
        <v>6677</v>
      </c>
      <c r="S12" s="98">
        <v>634</v>
      </c>
      <c r="T12" s="98">
        <v>278</v>
      </c>
      <c r="U12" s="98">
        <v>1227</v>
      </c>
      <c r="V12" s="109" t="s">
        <v>707</v>
      </c>
    </row>
    <row r="13" spans="1:22" s="116" customFormat="1" ht="16.350000000000001" customHeight="1">
      <c r="A13" s="930" t="s">
        <v>935</v>
      </c>
      <c r="B13" s="931"/>
      <c r="C13" s="98">
        <v>73</v>
      </c>
      <c r="D13" s="98">
        <v>0</v>
      </c>
      <c r="E13" s="98">
        <v>833</v>
      </c>
      <c r="F13" s="98">
        <v>19686</v>
      </c>
      <c r="G13" s="98">
        <v>10908</v>
      </c>
      <c r="H13" s="98">
        <v>8778</v>
      </c>
      <c r="I13" s="814" t="s">
        <v>935</v>
      </c>
      <c r="J13" s="9">
        <v>1656</v>
      </c>
      <c r="K13" s="9">
        <v>935</v>
      </c>
      <c r="L13" s="9">
        <v>721</v>
      </c>
      <c r="M13" s="9">
        <v>218</v>
      </c>
      <c r="N13" s="9">
        <v>147</v>
      </c>
      <c r="O13" s="9">
        <v>71</v>
      </c>
      <c r="P13" s="98">
        <v>7055</v>
      </c>
      <c r="Q13" s="98">
        <v>7029</v>
      </c>
      <c r="R13" s="98">
        <v>6160</v>
      </c>
      <c r="S13" s="98">
        <v>618</v>
      </c>
      <c r="T13" s="98">
        <v>277</v>
      </c>
      <c r="U13" s="98">
        <v>1207</v>
      </c>
      <c r="V13" s="109" t="s">
        <v>935</v>
      </c>
    </row>
    <row r="14" spans="1:22" s="116" customFormat="1" ht="16.350000000000001" customHeight="1">
      <c r="A14" s="940" t="s">
        <v>1286</v>
      </c>
      <c r="B14" s="941"/>
      <c r="C14" s="122">
        <f t="shared" ref="C14:H14" si="0">SUM(C16:C38)</f>
        <v>73</v>
      </c>
      <c r="D14" s="122">
        <f t="shared" si="0"/>
        <v>0</v>
      </c>
      <c r="E14" s="122">
        <f t="shared" si="0"/>
        <v>844</v>
      </c>
      <c r="F14" s="122">
        <f t="shared" si="0"/>
        <v>18924</v>
      </c>
      <c r="G14" s="122">
        <f t="shared" si="0"/>
        <v>10431</v>
      </c>
      <c r="H14" s="122">
        <f t="shared" si="0"/>
        <v>8493</v>
      </c>
      <c r="I14" s="575" t="s">
        <v>1286</v>
      </c>
      <c r="J14" s="121">
        <f t="shared" ref="J14:U14" si="1">SUM(J16:J38)</f>
        <v>1656</v>
      </c>
      <c r="K14" s="121">
        <f t="shared" si="1"/>
        <v>936</v>
      </c>
      <c r="L14" s="121">
        <f t="shared" si="1"/>
        <v>720</v>
      </c>
      <c r="M14" s="121">
        <f t="shared" si="1"/>
        <v>212</v>
      </c>
      <c r="N14" s="121">
        <f t="shared" si="1"/>
        <v>138</v>
      </c>
      <c r="O14" s="121">
        <f t="shared" si="1"/>
        <v>74</v>
      </c>
      <c r="P14" s="122">
        <f t="shared" si="1"/>
        <v>6881</v>
      </c>
      <c r="Q14" s="38">
        <f t="shared" si="1"/>
        <v>6865</v>
      </c>
      <c r="R14" s="38">
        <f t="shared" si="1"/>
        <v>6160</v>
      </c>
      <c r="S14" s="38">
        <f t="shared" si="1"/>
        <v>616</v>
      </c>
      <c r="T14" s="38">
        <f t="shared" si="1"/>
        <v>278</v>
      </c>
      <c r="U14" s="122">
        <f t="shared" si="1"/>
        <v>1223</v>
      </c>
      <c r="V14" s="577" t="s">
        <v>1286</v>
      </c>
    </row>
    <row r="15" spans="1:22" s="115" customFormat="1" ht="9.9499999999999993" customHeight="1">
      <c r="B15" s="280"/>
      <c r="C15" s="98"/>
      <c r="D15" s="98"/>
      <c r="E15" s="98"/>
      <c r="F15" s="98"/>
      <c r="G15" s="98"/>
      <c r="H15" s="98"/>
      <c r="I15" s="118"/>
      <c r="J15" s="9"/>
      <c r="K15" s="9"/>
      <c r="L15" s="9"/>
      <c r="M15" s="9"/>
      <c r="N15" s="9"/>
      <c r="O15" s="9"/>
      <c r="P15" s="98"/>
      <c r="Q15" s="29"/>
      <c r="R15" s="29"/>
      <c r="S15" s="29"/>
      <c r="T15" s="29"/>
      <c r="U15" s="98"/>
      <c r="V15" s="109"/>
    </row>
    <row r="16" spans="1:22" s="115" customFormat="1" ht="16.5" customHeight="1">
      <c r="A16" s="115" t="s">
        <v>149</v>
      </c>
      <c r="B16" s="101" t="s">
        <v>194</v>
      </c>
      <c r="C16" s="378">
        <v>12</v>
      </c>
      <c r="D16" s="379">
        <v>0</v>
      </c>
      <c r="E16" s="378">
        <v>201</v>
      </c>
      <c r="F16" s="115">
        <f>SUM(G16:H16)</f>
        <v>4603</v>
      </c>
      <c r="G16" s="378">
        <v>2732</v>
      </c>
      <c r="H16" s="379">
        <v>1871</v>
      </c>
      <c r="I16" s="118" t="s">
        <v>149</v>
      </c>
      <c r="J16" s="115">
        <f>SUM(K16:L16)</f>
        <v>373</v>
      </c>
      <c r="K16" s="378">
        <v>233</v>
      </c>
      <c r="L16" s="378">
        <v>140</v>
      </c>
      <c r="M16" s="115">
        <f>SUM(N16:O16)</f>
        <v>42</v>
      </c>
      <c r="N16" s="387">
        <v>28</v>
      </c>
      <c r="O16" s="378">
        <v>14</v>
      </c>
      <c r="P16" s="378">
        <v>1619</v>
      </c>
      <c r="Q16" s="381">
        <v>1614</v>
      </c>
      <c r="R16" s="380">
        <v>1510</v>
      </c>
      <c r="S16" s="381">
        <v>212</v>
      </c>
      <c r="T16" s="381">
        <v>81</v>
      </c>
      <c r="U16" s="378">
        <v>327</v>
      </c>
      <c r="V16" s="79" t="s">
        <v>866</v>
      </c>
    </row>
    <row r="17" spans="1:22" s="115" customFormat="1" ht="16.5" customHeight="1">
      <c r="A17" s="115" t="s">
        <v>150</v>
      </c>
      <c r="B17" s="101" t="s">
        <v>151</v>
      </c>
      <c r="C17" s="378">
        <v>7</v>
      </c>
      <c r="D17" s="379">
        <v>0</v>
      </c>
      <c r="E17" s="378">
        <v>96</v>
      </c>
      <c r="F17" s="115">
        <f t="shared" ref="F17:F38" si="2">SUM(G17:H17)</f>
        <v>2337</v>
      </c>
      <c r="G17" s="378">
        <v>1281</v>
      </c>
      <c r="H17" s="379">
        <v>1056</v>
      </c>
      <c r="I17" s="118" t="s">
        <v>150</v>
      </c>
      <c r="J17" s="115">
        <f t="shared" ref="J17:J38" si="3">SUM(K17:L17)</f>
        <v>187</v>
      </c>
      <c r="K17" s="378">
        <v>96</v>
      </c>
      <c r="L17" s="378">
        <v>91</v>
      </c>
      <c r="M17" s="115">
        <f t="shared" ref="M17:M38" si="4">SUM(N17:O17)</f>
        <v>24</v>
      </c>
      <c r="N17" s="387">
        <v>15</v>
      </c>
      <c r="O17" s="378">
        <v>9</v>
      </c>
      <c r="P17" s="378">
        <v>824</v>
      </c>
      <c r="Q17" s="381">
        <v>821</v>
      </c>
      <c r="R17" s="380">
        <v>775</v>
      </c>
      <c r="S17" s="381">
        <v>23</v>
      </c>
      <c r="T17" s="381">
        <v>30</v>
      </c>
      <c r="U17" s="378">
        <v>149</v>
      </c>
      <c r="V17" s="79" t="s">
        <v>151</v>
      </c>
    </row>
    <row r="18" spans="1:22" s="115" customFormat="1" ht="16.5" customHeight="1">
      <c r="A18" s="115" t="s">
        <v>152</v>
      </c>
      <c r="B18" s="101" t="s">
        <v>153</v>
      </c>
      <c r="C18" s="378">
        <v>6</v>
      </c>
      <c r="D18" s="379">
        <v>0</v>
      </c>
      <c r="E18" s="378">
        <v>64</v>
      </c>
      <c r="F18" s="115">
        <f t="shared" si="2"/>
        <v>1488</v>
      </c>
      <c r="G18" s="378">
        <v>852</v>
      </c>
      <c r="H18" s="379">
        <v>636</v>
      </c>
      <c r="I18" s="118" t="s">
        <v>152</v>
      </c>
      <c r="J18" s="115">
        <f t="shared" si="3"/>
        <v>122</v>
      </c>
      <c r="K18" s="378">
        <v>72</v>
      </c>
      <c r="L18" s="378">
        <v>50</v>
      </c>
      <c r="M18" s="115">
        <f t="shared" si="4"/>
        <v>20</v>
      </c>
      <c r="N18" s="387">
        <v>14</v>
      </c>
      <c r="O18" s="378">
        <v>6</v>
      </c>
      <c r="P18" s="378">
        <v>612</v>
      </c>
      <c r="Q18" s="381">
        <v>610</v>
      </c>
      <c r="R18" s="380">
        <v>466</v>
      </c>
      <c r="S18" s="381">
        <v>43</v>
      </c>
      <c r="T18" s="381">
        <v>26</v>
      </c>
      <c r="U18" s="378">
        <v>115</v>
      </c>
      <c r="V18" s="79" t="s">
        <v>153</v>
      </c>
    </row>
    <row r="19" spans="1:22" s="115" customFormat="1" ht="16.5" customHeight="1">
      <c r="A19" s="115" t="s">
        <v>154</v>
      </c>
      <c r="B19" s="101" t="s">
        <v>155</v>
      </c>
      <c r="C19" s="378">
        <v>5</v>
      </c>
      <c r="D19" s="379">
        <v>0</v>
      </c>
      <c r="E19" s="378">
        <v>64</v>
      </c>
      <c r="F19" s="115">
        <f t="shared" si="2"/>
        <v>1532</v>
      </c>
      <c r="G19" s="378">
        <v>1041</v>
      </c>
      <c r="H19" s="379">
        <v>491</v>
      </c>
      <c r="I19" s="118" t="s">
        <v>154</v>
      </c>
      <c r="J19" s="115">
        <f t="shared" si="3"/>
        <v>128</v>
      </c>
      <c r="K19" s="378">
        <v>65</v>
      </c>
      <c r="L19" s="378">
        <v>63</v>
      </c>
      <c r="M19" s="115">
        <f t="shared" si="4"/>
        <v>15</v>
      </c>
      <c r="N19" s="387">
        <v>10</v>
      </c>
      <c r="O19" s="378">
        <v>5</v>
      </c>
      <c r="P19" s="378">
        <v>542</v>
      </c>
      <c r="Q19" s="381">
        <v>540</v>
      </c>
      <c r="R19" s="380">
        <v>470</v>
      </c>
      <c r="S19" s="381">
        <v>51</v>
      </c>
      <c r="T19" s="381">
        <v>21</v>
      </c>
      <c r="U19" s="378">
        <v>93</v>
      </c>
      <c r="V19" s="79" t="s">
        <v>155</v>
      </c>
    </row>
    <row r="20" spans="1:22" s="115" customFormat="1" ht="16.5" customHeight="1">
      <c r="A20" s="115" t="s">
        <v>156</v>
      </c>
      <c r="B20" s="101" t="s">
        <v>157</v>
      </c>
      <c r="C20" s="378">
        <v>4</v>
      </c>
      <c r="D20" s="379">
        <v>0</v>
      </c>
      <c r="E20" s="378">
        <v>36</v>
      </c>
      <c r="F20" s="115">
        <f t="shared" si="2"/>
        <v>777</v>
      </c>
      <c r="G20" s="378">
        <v>502</v>
      </c>
      <c r="H20" s="379">
        <v>275</v>
      </c>
      <c r="I20" s="118" t="s">
        <v>156</v>
      </c>
      <c r="J20" s="115">
        <f t="shared" si="3"/>
        <v>83</v>
      </c>
      <c r="K20" s="378">
        <v>39</v>
      </c>
      <c r="L20" s="378">
        <v>44</v>
      </c>
      <c r="M20" s="115">
        <f t="shared" si="4"/>
        <v>12</v>
      </c>
      <c r="N20" s="387">
        <v>8</v>
      </c>
      <c r="O20" s="378">
        <v>4</v>
      </c>
      <c r="P20" s="378">
        <v>247</v>
      </c>
      <c r="Q20" s="381">
        <v>247</v>
      </c>
      <c r="R20" s="380">
        <v>283</v>
      </c>
      <c r="S20" s="381">
        <v>18</v>
      </c>
      <c r="T20" s="381">
        <v>11</v>
      </c>
      <c r="U20" s="378">
        <v>44</v>
      </c>
      <c r="V20" s="79" t="s">
        <v>157</v>
      </c>
    </row>
    <row r="21" spans="1:22" s="115" customFormat="1" ht="16.5" customHeight="1">
      <c r="A21" s="115" t="s">
        <v>158</v>
      </c>
      <c r="B21" s="101" t="s">
        <v>159</v>
      </c>
      <c r="C21" s="378">
        <v>5</v>
      </c>
      <c r="D21" s="379">
        <v>0</v>
      </c>
      <c r="E21" s="378">
        <v>66</v>
      </c>
      <c r="F21" s="115">
        <f t="shared" si="2"/>
        <v>1532</v>
      </c>
      <c r="G21" s="378">
        <v>856</v>
      </c>
      <c r="H21" s="379">
        <v>676</v>
      </c>
      <c r="I21" s="118" t="s">
        <v>158</v>
      </c>
      <c r="J21" s="115">
        <f t="shared" si="3"/>
        <v>131</v>
      </c>
      <c r="K21" s="378">
        <v>85</v>
      </c>
      <c r="L21" s="378">
        <v>46</v>
      </c>
      <c r="M21" s="115">
        <f t="shared" si="4"/>
        <v>17</v>
      </c>
      <c r="N21" s="387">
        <v>10</v>
      </c>
      <c r="O21" s="378">
        <v>7</v>
      </c>
      <c r="P21" s="378">
        <v>564</v>
      </c>
      <c r="Q21" s="381">
        <v>563</v>
      </c>
      <c r="R21" s="380">
        <v>499</v>
      </c>
      <c r="S21" s="381">
        <v>65</v>
      </c>
      <c r="T21" s="381">
        <v>26</v>
      </c>
      <c r="U21" s="378">
        <v>104</v>
      </c>
      <c r="V21" s="79" t="s">
        <v>159</v>
      </c>
    </row>
    <row r="22" spans="1:22" s="115" customFormat="1" ht="16.5" customHeight="1">
      <c r="A22" s="115" t="s">
        <v>160</v>
      </c>
      <c r="B22" s="101" t="s">
        <v>161</v>
      </c>
      <c r="C22" s="378">
        <v>4</v>
      </c>
      <c r="D22" s="379">
        <v>0</v>
      </c>
      <c r="E22" s="378">
        <v>39</v>
      </c>
      <c r="F22" s="115">
        <f t="shared" si="2"/>
        <v>804</v>
      </c>
      <c r="G22" s="378">
        <v>461</v>
      </c>
      <c r="H22" s="379">
        <v>343</v>
      </c>
      <c r="I22" s="118" t="s">
        <v>160</v>
      </c>
      <c r="J22" s="115">
        <f t="shared" si="3"/>
        <v>74</v>
      </c>
      <c r="K22" s="378">
        <v>47</v>
      </c>
      <c r="L22" s="378">
        <v>27</v>
      </c>
      <c r="M22" s="115">
        <f t="shared" si="4"/>
        <v>10</v>
      </c>
      <c r="N22" s="387">
        <v>6</v>
      </c>
      <c r="O22" s="378">
        <v>4</v>
      </c>
      <c r="P22" s="378">
        <v>285</v>
      </c>
      <c r="Q22" s="381">
        <v>285</v>
      </c>
      <c r="R22" s="380">
        <v>261</v>
      </c>
      <c r="S22" s="381">
        <v>33</v>
      </c>
      <c r="T22" s="381">
        <v>10</v>
      </c>
      <c r="U22" s="378">
        <v>42</v>
      </c>
      <c r="V22" s="79" t="s">
        <v>161</v>
      </c>
    </row>
    <row r="23" spans="1:22" s="115" customFormat="1" ht="16.5" customHeight="1">
      <c r="A23" s="115" t="s">
        <v>162</v>
      </c>
      <c r="B23" s="101" t="s">
        <v>163</v>
      </c>
      <c r="C23" s="378">
        <v>5</v>
      </c>
      <c r="D23" s="379">
        <v>0</v>
      </c>
      <c r="E23" s="378">
        <v>48</v>
      </c>
      <c r="F23" s="115">
        <f t="shared" si="2"/>
        <v>969</v>
      </c>
      <c r="G23" s="378">
        <v>522</v>
      </c>
      <c r="H23" s="379">
        <v>447</v>
      </c>
      <c r="I23" s="118" t="s">
        <v>162</v>
      </c>
      <c r="J23" s="115">
        <f t="shared" si="3"/>
        <v>91</v>
      </c>
      <c r="K23" s="378">
        <v>52</v>
      </c>
      <c r="L23" s="378">
        <v>39</v>
      </c>
      <c r="M23" s="115">
        <f t="shared" si="4"/>
        <v>13</v>
      </c>
      <c r="N23" s="387">
        <v>9</v>
      </c>
      <c r="O23" s="378">
        <v>4</v>
      </c>
      <c r="P23" s="378">
        <v>347</v>
      </c>
      <c r="Q23" s="381">
        <v>347</v>
      </c>
      <c r="R23" s="380">
        <v>322</v>
      </c>
      <c r="S23" s="381">
        <v>0</v>
      </c>
      <c r="T23" s="381">
        <v>6</v>
      </c>
      <c r="U23" s="378">
        <v>20</v>
      </c>
      <c r="V23" s="79" t="s">
        <v>163</v>
      </c>
    </row>
    <row r="24" spans="1:22" s="115" customFormat="1" ht="16.5" customHeight="1">
      <c r="A24" s="115" t="s">
        <v>164</v>
      </c>
      <c r="B24" s="101" t="s">
        <v>165</v>
      </c>
      <c r="C24" s="378">
        <v>1</v>
      </c>
      <c r="D24" s="379">
        <v>0</v>
      </c>
      <c r="E24" s="378">
        <v>12</v>
      </c>
      <c r="F24" s="115">
        <f t="shared" si="2"/>
        <v>309</v>
      </c>
      <c r="G24" s="378">
        <v>309</v>
      </c>
      <c r="H24" s="379">
        <v>0</v>
      </c>
      <c r="I24" s="118" t="s">
        <v>164</v>
      </c>
      <c r="J24" s="115">
        <f t="shared" si="3"/>
        <v>25</v>
      </c>
      <c r="K24" s="378">
        <v>17</v>
      </c>
      <c r="L24" s="378">
        <v>8</v>
      </c>
      <c r="M24" s="115">
        <f t="shared" si="4"/>
        <v>3</v>
      </c>
      <c r="N24" s="387">
        <v>3</v>
      </c>
      <c r="O24" s="378">
        <v>0</v>
      </c>
      <c r="P24" s="378">
        <v>127</v>
      </c>
      <c r="Q24" s="381">
        <v>127</v>
      </c>
      <c r="R24" s="380">
        <v>102</v>
      </c>
      <c r="S24" s="381">
        <v>31</v>
      </c>
      <c r="T24" s="381">
        <v>7</v>
      </c>
      <c r="U24" s="378">
        <v>31</v>
      </c>
      <c r="V24" s="79" t="s">
        <v>165</v>
      </c>
    </row>
    <row r="25" spans="1:22" s="115" customFormat="1" ht="16.5" customHeight="1">
      <c r="A25" s="115" t="s">
        <v>166</v>
      </c>
      <c r="B25" s="101" t="s">
        <v>167</v>
      </c>
      <c r="C25" s="378">
        <v>6</v>
      </c>
      <c r="D25" s="379">
        <v>0</v>
      </c>
      <c r="E25" s="378">
        <v>108</v>
      </c>
      <c r="F25" s="115">
        <f t="shared" si="2"/>
        <v>2524</v>
      </c>
      <c r="G25" s="378">
        <v>977</v>
      </c>
      <c r="H25" s="379">
        <v>1547</v>
      </c>
      <c r="I25" s="118" t="s">
        <v>166</v>
      </c>
      <c r="J25" s="115">
        <f t="shared" si="3"/>
        <v>200</v>
      </c>
      <c r="K25" s="378">
        <v>104</v>
      </c>
      <c r="L25" s="378">
        <v>96</v>
      </c>
      <c r="M25" s="115">
        <f t="shared" si="4"/>
        <v>19</v>
      </c>
      <c r="N25" s="387">
        <v>13</v>
      </c>
      <c r="O25" s="378">
        <v>6</v>
      </c>
      <c r="P25" s="378">
        <v>944</v>
      </c>
      <c r="Q25" s="381">
        <v>942</v>
      </c>
      <c r="R25" s="380">
        <v>790</v>
      </c>
      <c r="S25" s="381">
        <v>26</v>
      </c>
      <c r="T25" s="381">
        <v>24</v>
      </c>
      <c r="U25" s="378">
        <v>129</v>
      </c>
      <c r="V25" s="79" t="s">
        <v>167</v>
      </c>
    </row>
    <row r="26" spans="1:22" s="153" customFormat="1" ht="16.5" customHeight="1">
      <c r="A26" s="153" t="s">
        <v>168</v>
      </c>
      <c r="B26" s="287" t="s">
        <v>169</v>
      </c>
      <c r="C26" s="380">
        <v>0</v>
      </c>
      <c r="D26" s="381">
        <v>0</v>
      </c>
      <c r="E26" s="380">
        <v>0</v>
      </c>
      <c r="F26" s="115">
        <f t="shared" si="2"/>
        <v>0</v>
      </c>
      <c r="G26" s="380">
        <v>0</v>
      </c>
      <c r="H26" s="380">
        <v>0</v>
      </c>
      <c r="I26" s="43" t="s">
        <v>168</v>
      </c>
      <c r="J26" s="115">
        <f t="shared" si="3"/>
        <v>0</v>
      </c>
      <c r="K26" s="380">
        <v>0</v>
      </c>
      <c r="L26" s="380">
        <v>0</v>
      </c>
      <c r="M26" s="115">
        <f t="shared" si="4"/>
        <v>0</v>
      </c>
      <c r="N26" s="388">
        <v>0</v>
      </c>
      <c r="O26" s="380">
        <v>0</v>
      </c>
      <c r="P26" s="380">
        <v>0</v>
      </c>
      <c r="Q26" s="381" t="s">
        <v>1064</v>
      </c>
      <c r="R26" s="380">
        <v>0</v>
      </c>
      <c r="S26" s="381">
        <v>0</v>
      </c>
      <c r="T26" s="381">
        <v>0</v>
      </c>
      <c r="U26" s="380">
        <v>0</v>
      </c>
      <c r="V26" s="86" t="s">
        <v>169</v>
      </c>
    </row>
    <row r="27" spans="1:22" s="153" customFormat="1" ht="16.5" customHeight="1">
      <c r="A27" s="153" t="s">
        <v>170</v>
      </c>
      <c r="B27" s="287" t="s">
        <v>171</v>
      </c>
      <c r="C27" s="380">
        <v>2</v>
      </c>
      <c r="D27" s="381">
        <v>0</v>
      </c>
      <c r="E27" s="380">
        <v>6</v>
      </c>
      <c r="F27" s="115">
        <f t="shared" si="2"/>
        <v>63</v>
      </c>
      <c r="G27" s="380">
        <v>39</v>
      </c>
      <c r="H27" s="380">
        <v>24</v>
      </c>
      <c r="I27" s="43" t="s">
        <v>170</v>
      </c>
      <c r="J27" s="115">
        <f t="shared" si="3"/>
        <v>19</v>
      </c>
      <c r="K27" s="380">
        <v>9</v>
      </c>
      <c r="L27" s="380">
        <v>10</v>
      </c>
      <c r="M27" s="115">
        <f t="shared" si="4"/>
        <v>4</v>
      </c>
      <c r="N27" s="388">
        <v>3</v>
      </c>
      <c r="O27" s="380">
        <v>1</v>
      </c>
      <c r="P27" s="380">
        <v>18</v>
      </c>
      <c r="Q27" s="381">
        <v>18</v>
      </c>
      <c r="R27" s="380">
        <v>17</v>
      </c>
      <c r="S27" s="381">
        <v>36</v>
      </c>
      <c r="T27" s="381">
        <v>4</v>
      </c>
      <c r="U27" s="380">
        <v>20</v>
      </c>
      <c r="V27" s="86" t="s">
        <v>171</v>
      </c>
    </row>
    <row r="28" spans="1:22" s="153" customFormat="1" ht="16.5" customHeight="1">
      <c r="A28" s="153" t="s">
        <v>172</v>
      </c>
      <c r="B28" s="287" t="s">
        <v>195</v>
      </c>
      <c r="C28" s="380">
        <v>3</v>
      </c>
      <c r="D28" s="381">
        <v>0</v>
      </c>
      <c r="E28" s="380">
        <v>13</v>
      </c>
      <c r="F28" s="115">
        <f t="shared" si="2"/>
        <v>188</v>
      </c>
      <c r="G28" s="380">
        <v>102</v>
      </c>
      <c r="H28" s="381">
        <v>86</v>
      </c>
      <c r="I28" s="43" t="s">
        <v>172</v>
      </c>
      <c r="J28" s="115">
        <f t="shared" si="3"/>
        <v>32</v>
      </c>
      <c r="K28" s="380">
        <v>15</v>
      </c>
      <c r="L28" s="380">
        <v>17</v>
      </c>
      <c r="M28" s="115">
        <f t="shared" si="4"/>
        <v>8</v>
      </c>
      <c r="N28" s="388">
        <v>4</v>
      </c>
      <c r="O28" s="380">
        <v>4</v>
      </c>
      <c r="P28" s="380">
        <v>72</v>
      </c>
      <c r="Q28" s="381">
        <v>72</v>
      </c>
      <c r="R28" s="380">
        <v>61</v>
      </c>
      <c r="S28" s="381">
        <v>36</v>
      </c>
      <c r="T28" s="381">
        <v>4</v>
      </c>
      <c r="U28" s="380">
        <v>18</v>
      </c>
      <c r="V28" s="86" t="s">
        <v>195</v>
      </c>
    </row>
    <row r="29" spans="1:22" s="153" customFormat="1" ht="16.5" customHeight="1">
      <c r="A29" s="153" t="s">
        <v>173</v>
      </c>
      <c r="B29" s="287" t="s">
        <v>174</v>
      </c>
      <c r="C29" s="380">
        <v>1</v>
      </c>
      <c r="D29" s="381">
        <v>0</v>
      </c>
      <c r="E29" s="380">
        <v>6</v>
      </c>
      <c r="F29" s="115">
        <f t="shared" si="2"/>
        <v>104</v>
      </c>
      <c r="G29" s="380">
        <v>0</v>
      </c>
      <c r="H29" s="381">
        <v>104</v>
      </c>
      <c r="I29" s="43" t="s">
        <v>173</v>
      </c>
      <c r="J29" s="115">
        <f t="shared" si="3"/>
        <v>15</v>
      </c>
      <c r="K29" s="380">
        <v>9</v>
      </c>
      <c r="L29" s="380">
        <v>6</v>
      </c>
      <c r="M29" s="115">
        <f t="shared" si="4"/>
        <v>0</v>
      </c>
      <c r="N29" s="388">
        <v>0</v>
      </c>
      <c r="O29" s="380">
        <v>0</v>
      </c>
      <c r="P29" s="380">
        <v>43</v>
      </c>
      <c r="Q29" s="381">
        <v>43</v>
      </c>
      <c r="R29" s="380">
        <v>34</v>
      </c>
      <c r="S29" s="381">
        <v>0</v>
      </c>
      <c r="T29" s="381">
        <v>0</v>
      </c>
      <c r="U29" s="380">
        <v>0</v>
      </c>
      <c r="V29" s="86" t="s">
        <v>174</v>
      </c>
    </row>
    <row r="30" spans="1:22" s="153" customFormat="1" ht="16.5" customHeight="1">
      <c r="A30" s="153" t="s">
        <v>175</v>
      </c>
      <c r="B30" s="287" t="s">
        <v>176</v>
      </c>
      <c r="C30" s="380">
        <v>1</v>
      </c>
      <c r="D30" s="381">
        <v>0</v>
      </c>
      <c r="E30" s="380">
        <v>6</v>
      </c>
      <c r="F30" s="115">
        <f t="shared" si="2"/>
        <v>149</v>
      </c>
      <c r="G30" s="380">
        <v>0</v>
      </c>
      <c r="H30" s="381">
        <v>149</v>
      </c>
      <c r="I30" s="43" t="s">
        <v>175</v>
      </c>
      <c r="J30" s="115">
        <f t="shared" si="3"/>
        <v>14</v>
      </c>
      <c r="K30" s="380">
        <v>9</v>
      </c>
      <c r="L30" s="380">
        <v>5</v>
      </c>
      <c r="M30" s="115">
        <f t="shared" si="4"/>
        <v>1</v>
      </c>
      <c r="N30" s="388">
        <v>0</v>
      </c>
      <c r="O30" s="380">
        <v>1</v>
      </c>
      <c r="P30" s="380">
        <v>51</v>
      </c>
      <c r="Q30" s="381">
        <v>51</v>
      </c>
      <c r="R30" s="380">
        <v>57</v>
      </c>
      <c r="S30" s="381">
        <v>7</v>
      </c>
      <c r="T30" s="381">
        <v>3</v>
      </c>
      <c r="U30" s="380">
        <v>13</v>
      </c>
      <c r="V30" s="86" t="s">
        <v>176</v>
      </c>
    </row>
    <row r="31" spans="1:22" s="153" customFormat="1" ht="16.5" customHeight="1">
      <c r="A31" s="153" t="s">
        <v>177</v>
      </c>
      <c r="B31" s="287" t="s">
        <v>178</v>
      </c>
      <c r="C31" s="380">
        <v>3</v>
      </c>
      <c r="D31" s="381">
        <v>0</v>
      </c>
      <c r="E31" s="380">
        <v>25</v>
      </c>
      <c r="F31" s="115">
        <f t="shared" si="2"/>
        <v>501</v>
      </c>
      <c r="G31" s="380">
        <v>262</v>
      </c>
      <c r="H31" s="381">
        <v>239</v>
      </c>
      <c r="I31" s="43" t="s">
        <v>177</v>
      </c>
      <c r="J31" s="115">
        <f t="shared" si="3"/>
        <v>48</v>
      </c>
      <c r="K31" s="380">
        <v>30</v>
      </c>
      <c r="L31" s="380">
        <v>18</v>
      </c>
      <c r="M31" s="115">
        <f t="shared" si="4"/>
        <v>6</v>
      </c>
      <c r="N31" s="388">
        <v>3</v>
      </c>
      <c r="O31" s="380">
        <v>3</v>
      </c>
      <c r="P31" s="380">
        <v>202</v>
      </c>
      <c r="Q31" s="381">
        <v>202</v>
      </c>
      <c r="R31" s="380">
        <v>169</v>
      </c>
      <c r="S31" s="381">
        <v>0</v>
      </c>
      <c r="T31" s="381">
        <v>8</v>
      </c>
      <c r="U31" s="380">
        <v>45</v>
      </c>
      <c r="V31" s="86" t="s">
        <v>178</v>
      </c>
    </row>
    <row r="32" spans="1:22" s="153" customFormat="1" ht="16.5" customHeight="1">
      <c r="A32" s="153" t="s">
        <v>179</v>
      </c>
      <c r="B32" s="287" t="s">
        <v>180</v>
      </c>
      <c r="C32" s="380">
        <v>1</v>
      </c>
      <c r="D32" s="381">
        <v>0</v>
      </c>
      <c r="E32" s="380">
        <v>9</v>
      </c>
      <c r="F32" s="115">
        <f t="shared" si="2"/>
        <v>196</v>
      </c>
      <c r="G32" s="380">
        <v>103</v>
      </c>
      <c r="H32" s="381">
        <v>93</v>
      </c>
      <c r="I32" s="43" t="s">
        <v>179</v>
      </c>
      <c r="J32" s="115">
        <f t="shared" si="3"/>
        <v>20</v>
      </c>
      <c r="K32" s="380">
        <v>9</v>
      </c>
      <c r="L32" s="380">
        <v>11</v>
      </c>
      <c r="M32" s="115">
        <f t="shared" si="4"/>
        <v>3</v>
      </c>
      <c r="N32" s="388">
        <v>2</v>
      </c>
      <c r="O32" s="380">
        <v>1</v>
      </c>
      <c r="P32" s="380">
        <v>80</v>
      </c>
      <c r="Q32" s="381">
        <v>80</v>
      </c>
      <c r="R32" s="380">
        <v>60</v>
      </c>
      <c r="S32" s="381">
        <v>9</v>
      </c>
      <c r="T32" s="381">
        <v>3</v>
      </c>
      <c r="U32" s="380">
        <v>14</v>
      </c>
      <c r="V32" s="86" t="s">
        <v>180</v>
      </c>
    </row>
    <row r="33" spans="1:22" s="153" customFormat="1" ht="16.5" customHeight="1">
      <c r="A33" s="153" t="s">
        <v>181</v>
      </c>
      <c r="B33" s="287" t="s">
        <v>182</v>
      </c>
      <c r="C33" s="380">
        <v>3</v>
      </c>
      <c r="D33" s="381">
        <v>0</v>
      </c>
      <c r="E33" s="380">
        <v>17</v>
      </c>
      <c r="F33" s="115">
        <f t="shared" si="2"/>
        <v>244</v>
      </c>
      <c r="G33" s="380">
        <v>30</v>
      </c>
      <c r="H33" s="381">
        <v>214</v>
      </c>
      <c r="I33" s="43" t="s">
        <v>181</v>
      </c>
      <c r="J33" s="115">
        <f t="shared" si="3"/>
        <v>35</v>
      </c>
      <c r="K33" s="380">
        <v>14</v>
      </c>
      <c r="L33" s="380">
        <v>21</v>
      </c>
      <c r="M33" s="115">
        <f t="shared" si="4"/>
        <v>7</v>
      </c>
      <c r="N33" s="388">
        <v>4</v>
      </c>
      <c r="O33" s="380">
        <v>3</v>
      </c>
      <c r="P33" s="380">
        <v>81</v>
      </c>
      <c r="Q33" s="381">
        <v>80</v>
      </c>
      <c r="R33" s="380">
        <v>86</v>
      </c>
      <c r="S33" s="381">
        <v>16</v>
      </c>
      <c r="T33" s="381">
        <v>7</v>
      </c>
      <c r="U33" s="380">
        <v>27</v>
      </c>
      <c r="V33" s="86" t="s">
        <v>182</v>
      </c>
    </row>
    <row r="34" spans="1:22" s="153" customFormat="1" ht="16.5" customHeight="1">
      <c r="A34" s="153" t="s">
        <v>183</v>
      </c>
      <c r="B34" s="287" t="s">
        <v>184</v>
      </c>
      <c r="C34" s="380">
        <v>2</v>
      </c>
      <c r="D34" s="381">
        <v>0</v>
      </c>
      <c r="E34" s="380">
        <v>18</v>
      </c>
      <c r="F34" s="115">
        <f t="shared" si="2"/>
        <v>453</v>
      </c>
      <c r="G34" s="380">
        <v>227</v>
      </c>
      <c r="H34" s="381">
        <v>226</v>
      </c>
      <c r="I34" s="43" t="s">
        <v>183</v>
      </c>
      <c r="J34" s="115">
        <f t="shared" si="3"/>
        <v>35</v>
      </c>
      <c r="K34" s="380">
        <v>17</v>
      </c>
      <c r="L34" s="380">
        <v>18</v>
      </c>
      <c r="M34" s="115">
        <f t="shared" si="4"/>
        <v>5</v>
      </c>
      <c r="N34" s="388">
        <v>4</v>
      </c>
      <c r="O34" s="380">
        <v>1</v>
      </c>
      <c r="P34" s="380">
        <v>161</v>
      </c>
      <c r="Q34" s="381">
        <v>161</v>
      </c>
      <c r="R34" s="380">
        <v>143</v>
      </c>
      <c r="S34" s="381">
        <v>0</v>
      </c>
      <c r="T34" s="381">
        <v>3</v>
      </c>
      <c r="U34" s="380">
        <v>14</v>
      </c>
      <c r="V34" s="86" t="s">
        <v>184</v>
      </c>
    </row>
    <row r="35" spans="1:22" s="153" customFormat="1" ht="16.5" customHeight="1">
      <c r="A35" s="153" t="s">
        <v>185</v>
      </c>
      <c r="B35" s="287" t="s">
        <v>186</v>
      </c>
      <c r="C35" s="380">
        <v>2</v>
      </c>
      <c r="D35" s="381">
        <v>0</v>
      </c>
      <c r="E35" s="380">
        <v>10</v>
      </c>
      <c r="F35" s="115">
        <f t="shared" si="2"/>
        <v>151</v>
      </c>
      <c r="G35" s="380">
        <v>135</v>
      </c>
      <c r="H35" s="381">
        <v>16</v>
      </c>
      <c r="I35" s="43" t="s">
        <v>185</v>
      </c>
      <c r="J35" s="115">
        <f t="shared" si="3"/>
        <v>24</v>
      </c>
      <c r="K35" s="380">
        <v>14</v>
      </c>
      <c r="L35" s="380">
        <v>10</v>
      </c>
      <c r="M35" s="115">
        <f t="shared" si="4"/>
        <v>3</v>
      </c>
      <c r="N35" s="388">
        <v>2</v>
      </c>
      <c r="O35" s="380">
        <v>1</v>
      </c>
      <c r="P35" s="380">
        <v>62</v>
      </c>
      <c r="Q35" s="381">
        <v>62</v>
      </c>
      <c r="R35" s="380">
        <v>55</v>
      </c>
      <c r="S35" s="381">
        <v>10</v>
      </c>
      <c r="T35" s="381">
        <v>4</v>
      </c>
      <c r="U35" s="380">
        <v>18</v>
      </c>
      <c r="V35" s="86" t="s">
        <v>186</v>
      </c>
    </row>
    <row r="36" spans="1:22" s="153" customFormat="1" ht="16.5" customHeight="1">
      <c r="A36" s="153" t="s">
        <v>187</v>
      </c>
      <c r="B36" s="287" t="s">
        <v>188</v>
      </c>
      <c r="C36" s="380">
        <v>0</v>
      </c>
      <c r="D36" s="381">
        <v>0</v>
      </c>
      <c r="E36" s="380">
        <v>0</v>
      </c>
      <c r="F36" s="115">
        <f t="shared" si="2"/>
        <v>0</v>
      </c>
      <c r="G36" s="380">
        <v>0</v>
      </c>
      <c r="H36" s="381">
        <v>0</v>
      </c>
      <c r="I36" s="43" t="s">
        <v>187</v>
      </c>
      <c r="J36" s="115">
        <f t="shared" si="3"/>
        <v>0</v>
      </c>
      <c r="K36" s="380">
        <v>0</v>
      </c>
      <c r="L36" s="380">
        <v>0</v>
      </c>
      <c r="M36" s="115">
        <f t="shared" si="4"/>
        <v>0</v>
      </c>
      <c r="N36" s="388">
        <v>0</v>
      </c>
      <c r="O36" s="380">
        <v>0</v>
      </c>
      <c r="P36" s="380">
        <v>0</v>
      </c>
      <c r="Q36" s="381">
        <v>0</v>
      </c>
      <c r="R36" s="380">
        <v>0</v>
      </c>
      <c r="S36" s="381">
        <v>0</v>
      </c>
      <c r="T36" s="381">
        <v>0</v>
      </c>
      <c r="U36" s="380">
        <v>0</v>
      </c>
      <c r="V36" s="86" t="s">
        <v>188</v>
      </c>
    </row>
    <row r="37" spans="1:22" s="153" customFormat="1" ht="16.5" customHeight="1">
      <c r="A37" s="153" t="s">
        <v>189</v>
      </c>
      <c r="B37" s="287" t="s">
        <v>190</v>
      </c>
      <c r="C37" s="380">
        <v>0</v>
      </c>
      <c r="D37" s="381">
        <v>0</v>
      </c>
      <c r="E37" s="380">
        <v>0</v>
      </c>
      <c r="F37" s="115">
        <f t="shared" si="2"/>
        <v>0</v>
      </c>
      <c r="G37" s="380">
        <v>0</v>
      </c>
      <c r="H37" s="381">
        <v>0</v>
      </c>
      <c r="I37" s="43" t="s">
        <v>189</v>
      </c>
      <c r="J37" s="115">
        <f t="shared" si="3"/>
        <v>0</v>
      </c>
      <c r="K37" s="380">
        <v>0</v>
      </c>
      <c r="L37" s="380">
        <v>0</v>
      </c>
      <c r="M37" s="115">
        <f t="shared" si="4"/>
        <v>0</v>
      </c>
      <c r="N37" s="388">
        <v>0</v>
      </c>
      <c r="O37" s="380">
        <v>0</v>
      </c>
      <c r="P37" s="380">
        <v>0</v>
      </c>
      <c r="Q37" s="381">
        <v>0</v>
      </c>
      <c r="R37" s="380">
        <v>0</v>
      </c>
      <c r="S37" s="381">
        <v>0</v>
      </c>
      <c r="T37" s="381">
        <v>0</v>
      </c>
      <c r="U37" s="382">
        <v>0</v>
      </c>
      <c r="V37" s="145" t="s">
        <v>190</v>
      </c>
    </row>
    <row r="38" spans="1:22" s="153" customFormat="1" ht="16.5" customHeight="1" thickBot="1">
      <c r="A38" s="153" t="s">
        <v>191</v>
      </c>
      <c r="B38" s="287" t="s">
        <v>192</v>
      </c>
      <c r="C38" s="380">
        <v>0</v>
      </c>
      <c r="D38" s="381">
        <v>0</v>
      </c>
      <c r="E38" s="380">
        <v>0</v>
      </c>
      <c r="F38" s="115">
        <f t="shared" si="2"/>
        <v>0</v>
      </c>
      <c r="G38" s="380">
        <v>0</v>
      </c>
      <c r="H38" s="381">
        <v>0</v>
      </c>
      <c r="I38" s="43" t="s">
        <v>191</v>
      </c>
      <c r="J38" s="115">
        <f t="shared" si="3"/>
        <v>0</v>
      </c>
      <c r="K38" s="380">
        <v>0</v>
      </c>
      <c r="L38" s="380">
        <v>0</v>
      </c>
      <c r="M38" s="115">
        <f t="shared" si="4"/>
        <v>0</v>
      </c>
      <c r="N38" s="388">
        <v>0</v>
      </c>
      <c r="O38" s="380">
        <v>0</v>
      </c>
      <c r="P38" s="380">
        <v>0</v>
      </c>
      <c r="Q38" s="381">
        <v>0</v>
      </c>
      <c r="R38" s="380">
        <v>0</v>
      </c>
      <c r="S38" s="381">
        <v>0</v>
      </c>
      <c r="T38" s="381">
        <v>0</v>
      </c>
      <c r="U38" s="531">
        <v>0</v>
      </c>
      <c r="V38" s="145" t="s">
        <v>192</v>
      </c>
    </row>
    <row r="39" spans="1:22" s="120" customFormat="1" ht="9.9499999999999993" customHeight="1">
      <c r="A39" s="647" t="s">
        <v>949</v>
      </c>
      <c r="B39" s="648"/>
      <c r="C39" s="648"/>
      <c r="D39" s="648"/>
      <c r="E39" s="648"/>
      <c r="F39" s="648"/>
      <c r="G39" s="648"/>
      <c r="H39" s="493" t="s">
        <v>691</v>
      </c>
      <c r="I39" s="647" t="s">
        <v>336</v>
      </c>
      <c r="J39" s="648"/>
      <c r="K39" s="648"/>
      <c r="L39" s="648"/>
      <c r="M39" s="647"/>
      <c r="N39" s="647"/>
      <c r="O39" s="647"/>
      <c r="P39" s="648"/>
      <c r="Q39" s="647"/>
      <c r="R39" s="647"/>
      <c r="S39" s="647"/>
      <c r="T39" s="647"/>
      <c r="U39" s="493"/>
      <c r="V39" s="493" t="s">
        <v>691</v>
      </c>
    </row>
    <row r="40" spans="1:22" s="120" customFormat="1" ht="9.9499999999999993" customHeight="1">
      <c r="A40" s="186" t="s">
        <v>1208</v>
      </c>
      <c r="C40" s="754"/>
      <c r="D40" s="754"/>
      <c r="E40" s="754"/>
      <c r="F40" s="754"/>
      <c r="G40" s="754"/>
      <c r="H40" s="642"/>
      <c r="I40" s="284" t="s">
        <v>1209</v>
      </c>
      <c r="J40" s="811"/>
      <c r="K40" s="811"/>
      <c r="L40" s="811"/>
      <c r="M40" s="284"/>
      <c r="N40" s="284"/>
      <c r="O40" s="284"/>
      <c r="P40" s="754"/>
      <c r="Q40" s="186"/>
      <c r="R40" s="186"/>
      <c r="T40" s="284"/>
      <c r="U40" s="642"/>
      <c r="V40" s="642"/>
    </row>
    <row r="41" spans="1:22" s="114" customFormat="1" ht="9.9499999999999993" customHeight="1">
      <c r="A41" s="682" t="s">
        <v>999</v>
      </c>
      <c r="C41" s="113"/>
      <c r="D41" s="113"/>
      <c r="E41" s="113"/>
      <c r="F41" s="113"/>
      <c r="G41" s="113"/>
      <c r="H41" s="113"/>
      <c r="I41" s="678" t="s">
        <v>999</v>
      </c>
      <c r="L41" s="188"/>
      <c r="M41" s="188"/>
      <c r="N41" s="188"/>
      <c r="O41" s="188"/>
      <c r="P41" s="113"/>
      <c r="Q41" s="186"/>
      <c r="R41" s="284"/>
      <c r="S41" s="284"/>
      <c r="T41" s="284"/>
      <c r="U41" s="284"/>
      <c r="V41" s="684"/>
    </row>
    <row r="42" spans="1:22" s="15" customFormat="1" ht="9.9499999999999993" customHeight="1">
      <c r="A42" s="449" t="s">
        <v>1006</v>
      </c>
      <c r="C42" s="92"/>
      <c r="D42" s="92"/>
      <c r="E42" s="92"/>
      <c r="F42" s="92"/>
      <c r="G42" s="92"/>
      <c r="H42" s="92"/>
      <c r="I42" s="449" t="s">
        <v>1005</v>
      </c>
      <c r="P42" s="92"/>
      <c r="Q42" s="92"/>
      <c r="R42" s="92"/>
      <c r="S42" s="92"/>
      <c r="T42" s="92"/>
      <c r="U42" s="92"/>
    </row>
    <row r="43" spans="1:22" s="15" customFormat="1" ht="11.25"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</row>
    <row r="44" spans="1:22" s="15" customFormat="1" ht="11.25"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</row>
    <row r="45" spans="1:22" s="15" customFormat="1" ht="11.25"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</row>
    <row r="46" spans="1:22" s="15" customFormat="1" ht="11.25"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</row>
    <row r="47" spans="1:22" s="15" customFormat="1" ht="11.25"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</row>
    <row r="48" spans="1:22" s="15" customFormat="1" ht="11.25"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</row>
    <row r="49" spans="3:21" s="15" customFormat="1" ht="11.25"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</row>
    <row r="50" spans="3:21" s="15" customFormat="1" ht="11.25"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</row>
    <row r="51" spans="3:21" s="15" customFormat="1" ht="11.25"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</row>
    <row r="52" spans="3:21" s="15" customFormat="1" ht="11.25"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</row>
  </sheetData>
  <sheetProtection selectLockedCells="1"/>
  <mergeCells count="35">
    <mergeCell ref="J7:J9"/>
    <mergeCell ref="K7:K9"/>
    <mergeCell ref="A14:B14"/>
    <mergeCell ref="C8:C9"/>
    <mergeCell ref="D8:D9"/>
    <mergeCell ref="A10:B10"/>
    <mergeCell ref="A11:B11"/>
    <mergeCell ref="A12:B12"/>
    <mergeCell ref="A13:B13"/>
    <mergeCell ref="N7:N9"/>
    <mergeCell ref="P7:P9"/>
    <mergeCell ref="Q7:Q9"/>
    <mergeCell ref="T6:T9"/>
    <mergeCell ref="U6:U9"/>
    <mergeCell ref="O7:O9"/>
    <mergeCell ref="M6:O6"/>
    <mergeCell ref="P6:Q6"/>
    <mergeCell ref="R6:R9"/>
    <mergeCell ref="S6:S9"/>
    <mergeCell ref="A3:H3"/>
    <mergeCell ref="I3:O3"/>
    <mergeCell ref="P3:V3"/>
    <mergeCell ref="A4:H4"/>
    <mergeCell ref="A6:B9"/>
    <mergeCell ref="C6:D7"/>
    <mergeCell ref="E6:E9"/>
    <mergeCell ref="F6:H6"/>
    <mergeCell ref="I6:I9"/>
    <mergeCell ref="J6:L6"/>
    <mergeCell ref="V6:V9"/>
    <mergeCell ref="F7:F9"/>
    <mergeCell ref="G7:G9"/>
    <mergeCell ref="H7:H9"/>
    <mergeCell ref="L7:L9"/>
    <mergeCell ref="M7:M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1" man="1"/>
    <brk id="15" max="41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43"/>
  <sheetViews>
    <sheetView view="pageBreakPreview" topLeftCell="I1" zoomScaleNormal="100" zoomScaleSheetLayoutView="100" workbookViewId="0">
      <selection activeCell="K2" sqref="K2"/>
    </sheetView>
  </sheetViews>
  <sheetFormatPr defaultRowHeight="14.25"/>
  <cols>
    <col min="1" max="1" width="11.875" style="93" customWidth="1"/>
    <col min="2" max="7" width="11.75" style="94" customWidth="1"/>
    <col min="8" max="13" width="11.375" style="94" customWidth="1"/>
    <col min="14" max="14" width="14" style="94" customWidth="1"/>
    <col min="15" max="15" width="7.125" style="93" customWidth="1"/>
    <col min="16" max="16" width="9.875" style="93" customWidth="1"/>
    <col min="17" max="17" width="9.625" style="93" customWidth="1"/>
    <col min="18" max="18" width="11.125" style="93" customWidth="1"/>
    <col min="19" max="19" width="9.125" style="94" customWidth="1"/>
    <col min="20" max="22" width="8.625" style="94" customWidth="1"/>
    <col min="23" max="23" width="9.625" style="94" customWidth="1"/>
    <col min="24" max="16384" width="9" style="68"/>
  </cols>
  <sheetData>
    <row r="1" spans="1:23" s="462" customFormat="1" ht="14.1" customHeight="1">
      <c r="A1" s="469" t="s">
        <v>1285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1" t="s">
        <v>1287</v>
      </c>
      <c r="O1" s="469" t="s">
        <v>1288</v>
      </c>
      <c r="P1" s="470"/>
      <c r="Q1" s="470"/>
      <c r="R1" s="470"/>
      <c r="S1" s="470"/>
      <c r="T1" s="470"/>
      <c r="U1" s="470"/>
      <c r="V1" s="470"/>
      <c r="W1" s="470"/>
    </row>
    <row r="2" spans="1:23" s="15" customFormat="1" ht="14.1" customHeight="1">
      <c r="A2" s="73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72"/>
      <c r="O2" s="73"/>
      <c r="P2" s="92"/>
      <c r="Q2" s="92"/>
      <c r="R2" s="92"/>
      <c r="S2" s="92"/>
      <c r="T2" s="92"/>
      <c r="U2" s="92"/>
      <c r="V2" s="92"/>
      <c r="W2" s="92"/>
    </row>
    <row r="3" spans="1:23" s="16" customFormat="1" ht="20.100000000000001" customHeight="1">
      <c r="A3" s="938" t="s">
        <v>631</v>
      </c>
      <c r="B3" s="938"/>
      <c r="C3" s="938"/>
      <c r="D3" s="938"/>
      <c r="E3" s="938"/>
      <c r="F3" s="938"/>
      <c r="G3" s="938"/>
      <c r="H3" s="938" t="s">
        <v>632</v>
      </c>
      <c r="I3" s="938"/>
      <c r="J3" s="938"/>
      <c r="K3" s="938"/>
      <c r="L3" s="938"/>
      <c r="M3" s="938"/>
      <c r="N3" s="938"/>
      <c r="O3" s="938" t="s">
        <v>450</v>
      </c>
      <c r="P3" s="938"/>
      <c r="Q3" s="938"/>
      <c r="R3" s="938"/>
      <c r="S3" s="938"/>
      <c r="T3" s="938"/>
      <c r="U3" s="938"/>
      <c r="V3" s="938"/>
      <c r="W3" s="938"/>
    </row>
    <row r="4" spans="1:23" s="18" customFormat="1" ht="24" customHeight="1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1" t="s">
        <v>633</v>
      </c>
      <c r="P4" s="961"/>
      <c r="Q4" s="961"/>
      <c r="R4" s="961"/>
      <c r="S4" s="961"/>
      <c r="T4" s="961"/>
      <c r="U4" s="961"/>
      <c r="V4" s="961"/>
      <c r="W4" s="961"/>
    </row>
    <row r="5" spans="1:23" s="20" customFormat="1" ht="18" customHeight="1" thickBot="1">
      <c r="A5" s="20" t="s">
        <v>193</v>
      </c>
      <c r="N5" s="72" t="s">
        <v>202</v>
      </c>
      <c r="O5" s="73" t="s">
        <v>193</v>
      </c>
      <c r="W5" s="72" t="s">
        <v>202</v>
      </c>
    </row>
    <row r="6" spans="1:23" s="62" customFormat="1" ht="30.75" customHeight="1">
      <c r="A6" s="1040" t="s">
        <v>1</v>
      </c>
      <c r="B6" s="985" t="s">
        <v>114</v>
      </c>
      <c r="C6" s="991"/>
      <c r="D6" s="991" t="s">
        <v>0</v>
      </c>
      <c r="E6" s="1021" t="s">
        <v>199</v>
      </c>
      <c r="F6" s="1019"/>
      <c r="G6" s="1020"/>
      <c r="H6" s="1021" t="s">
        <v>634</v>
      </c>
      <c r="I6" s="946"/>
      <c r="J6" s="946"/>
      <c r="K6" s="1018" t="s">
        <v>951</v>
      </c>
      <c r="L6" s="946"/>
      <c r="M6" s="946"/>
      <c r="N6" s="1043" t="s">
        <v>200</v>
      </c>
      <c r="O6" s="1034" t="s">
        <v>201</v>
      </c>
      <c r="P6" s="1035"/>
      <c r="Q6" s="1049" t="s">
        <v>1015</v>
      </c>
      <c r="R6" s="1050"/>
      <c r="S6" s="985" t="s">
        <v>952</v>
      </c>
      <c r="T6" s="1019"/>
      <c r="U6" s="991" t="s">
        <v>941</v>
      </c>
      <c r="V6" s="991" t="s">
        <v>815</v>
      </c>
      <c r="W6" s="1022" t="s">
        <v>950</v>
      </c>
    </row>
    <row r="7" spans="1:23" s="62" customFormat="1" ht="17.100000000000001" customHeight="1">
      <c r="A7" s="1041"/>
      <c r="B7" s="992"/>
      <c r="C7" s="981"/>
      <c r="D7" s="981"/>
      <c r="E7" s="927"/>
      <c r="F7" s="934" t="s">
        <v>635</v>
      </c>
      <c r="G7" s="932" t="s">
        <v>636</v>
      </c>
      <c r="H7" s="927"/>
      <c r="I7" s="928" t="s">
        <v>635</v>
      </c>
      <c r="J7" s="934" t="s">
        <v>636</v>
      </c>
      <c r="K7" s="936"/>
      <c r="L7" s="934" t="s">
        <v>635</v>
      </c>
      <c r="M7" s="934" t="s">
        <v>636</v>
      </c>
      <c r="N7" s="1044"/>
      <c r="O7" s="1036"/>
      <c r="P7" s="1037"/>
      <c r="Q7" s="1025" t="s">
        <v>637</v>
      </c>
      <c r="R7" s="981" t="s">
        <v>957</v>
      </c>
      <c r="S7" s="992" t="s">
        <v>955</v>
      </c>
      <c r="T7" s="981" t="s">
        <v>638</v>
      </c>
      <c r="U7" s="1003"/>
      <c r="V7" s="981"/>
      <c r="W7" s="1023"/>
    </row>
    <row r="8" spans="1:23" s="62" customFormat="1" ht="17.100000000000001" customHeight="1">
      <c r="A8" s="1041"/>
      <c r="B8" s="992" t="s">
        <v>639</v>
      </c>
      <c r="C8" s="905" t="s">
        <v>629</v>
      </c>
      <c r="D8" s="981"/>
      <c r="E8" s="928"/>
      <c r="F8" s="934"/>
      <c r="G8" s="932"/>
      <c r="H8" s="928"/>
      <c r="I8" s="928"/>
      <c r="J8" s="934"/>
      <c r="K8" s="934"/>
      <c r="L8" s="934"/>
      <c r="M8" s="934"/>
      <c r="N8" s="1044"/>
      <c r="O8" s="1036"/>
      <c r="P8" s="1037"/>
      <c r="Q8" s="1026"/>
      <c r="R8" s="949"/>
      <c r="S8" s="992"/>
      <c r="T8" s="981"/>
      <c r="U8" s="1003"/>
      <c r="V8" s="981"/>
      <c r="W8" s="1023"/>
    </row>
    <row r="9" spans="1:23" s="62" customFormat="1" ht="17.100000000000001" customHeight="1">
      <c r="A9" s="1042"/>
      <c r="B9" s="989"/>
      <c r="C9" s="1032"/>
      <c r="D9" s="993"/>
      <c r="E9" s="929"/>
      <c r="F9" s="935"/>
      <c r="G9" s="933"/>
      <c r="H9" s="929"/>
      <c r="I9" s="929"/>
      <c r="J9" s="935"/>
      <c r="K9" s="935"/>
      <c r="L9" s="935"/>
      <c r="M9" s="935"/>
      <c r="N9" s="1045"/>
      <c r="O9" s="1038"/>
      <c r="P9" s="1039"/>
      <c r="Q9" s="1027"/>
      <c r="R9" s="982"/>
      <c r="S9" s="1010"/>
      <c r="T9" s="993"/>
      <c r="U9" s="1004"/>
      <c r="V9" s="993"/>
      <c r="W9" s="1024"/>
    </row>
    <row r="10" spans="1:23" s="116" customFormat="1" ht="15" customHeight="1">
      <c r="A10" s="750" t="s">
        <v>607</v>
      </c>
      <c r="B10" s="98">
        <v>54</v>
      </c>
      <c r="C10" s="98">
        <v>0</v>
      </c>
      <c r="D10" s="98">
        <v>821</v>
      </c>
      <c r="E10" s="98">
        <v>23057</v>
      </c>
      <c r="F10" s="98">
        <v>10772</v>
      </c>
      <c r="G10" s="98">
        <v>12285</v>
      </c>
      <c r="H10" s="98">
        <v>1888</v>
      </c>
      <c r="I10" s="98">
        <v>795</v>
      </c>
      <c r="J10" s="98">
        <v>1093</v>
      </c>
      <c r="K10" s="98">
        <v>223</v>
      </c>
      <c r="L10" s="98">
        <v>117</v>
      </c>
      <c r="M10" s="98">
        <v>106</v>
      </c>
      <c r="N10" s="109" t="s">
        <v>607</v>
      </c>
      <c r="O10" s="930" t="s">
        <v>607</v>
      </c>
      <c r="P10" s="937"/>
      <c r="Q10" s="98">
        <v>7710</v>
      </c>
      <c r="R10" s="98">
        <v>6817</v>
      </c>
      <c r="S10" s="98">
        <v>8146</v>
      </c>
      <c r="T10" s="98">
        <v>7941</v>
      </c>
      <c r="U10" s="98">
        <v>1376.82</v>
      </c>
      <c r="V10" s="98">
        <v>492.35299999999989</v>
      </c>
      <c r="W10" s="98">
        <v>879</v>
      </c>
    </row>
    <row r="11" spans="1:23" s="116" customFormat="1" ht="15" customHeight="1">
      <c r="A11" s="750" t="s">
        <v>662</v>
      </c>
      <c r="B11" s="98">
        <v>52</v>
      </c>
      <c r="C11" s="98">
        <v>0</v>
      </c>
      <c r="D11" s="98">
        <v>815</v>
      </c>
      <c r="E11" s="98">
        <v>22698</v>
      </c>
      <c r="F11" s="98">
        <v>10607</v>
      </c>
      <c r="G11" s="98">
        <v>12091</v>
      </c>
      <c r="H11" s="98">
        <v>1889</v>
      </c>
      <c r="I11" s="98">
        <v>793</v>
      </c>
      <c r="J11" s="98">
        <v>1096</v>
      </c>
      <c r="K11" s="98">
        <v>250</v>
      </c>
      <c r="L11" s="98">
        <v>132</v>
      </c>
      <c r="M11" s="98">
        <v>118</v>
      </c>
      <c r="N11" s="109" t="s">
        <v>662</v>
      </c>
      <c r="O11" s="930" t="s">
        <v>662</v>
      </c>
      <c r="P11" s="931"/>
      <c r="Q11" s="98">
        <v>7694</v>
      </c>
      <c r="R11" s="98">
        <v>6779</v>
      </c>
      <c r="S11" s="98">
        <v>7832</v>
      </c>
      <c r="T11" s="98">
        <v>7673</v>
      </c>
      <c r="U11" s="98">
        <v>1341</v>
      </c>
      <c r="V11" s="98">
        <v>484</v>
      </c>
      <c r="W11" s="98">
        <v>1425</v>
      </c>
    </row>
    <row r="12" spans="1:23" s="116" customFormat="1" ht="15" customHeight="1">
      <c r="A12" s="750" t="s">
        <v>707</v>
      </c>
      <c r="B12" s="98">
        <v>50</v>
      </c>
      <c r="C12" s="98">
        <v>0</v>
      </c>
      <c r="D12" s="98">
        <v>817</v>
      </c>
      <c r="E12" s="98">
        <v>21835</v>
      </c>
      <c r="F12" s="98">
        <v>10186</v>
      </c>
      <c r="G12" s="98">
        <v>11649</v>
      </c>
      <c r="H12" s="98">
        <v>1887</v>
      </c>
      <c r="I12" s="98">
        <v>781</v>
      </c>
      <c r="J12" s="98">
        <v>1106</v>
      </c>
      <c r="K12" s="98">
        <v>241</v>
      </c>
      <c r="L12" s="98">
        <v>134</v>
      </c>
      <c r="M12" s="98">
        <v>107</v>
      </c>
      <c r="N12" s="109" t="s">
        <v>707</v>
      </c>
      <c r="O12" s="930" t="s">
        <v>707</v>
      </c>
      <c r="P12" s="931"/>
      <c r="Q12" s="98">
        <v>7307</v>
      </c>
      <c r="R12" s="98">
        <v>6490</v>
      </c>
      <c r="S12" s="98">
        <v>7204</v>
      </c>
      <c r="T12" s="98">
        <v>6741</v>
      </c>
      <c r="U12" s="98">
        <v>1298</v>
      </c>
      <c r="V12" s="98">
        <v>478</v>
      </c>
      <c r="W12" s="98">
        <v>1386</v>
      </c>
    </row>
    <row r="13" spans="1:23" s="116" customFormat="1" ht="15" customHeight="1">
      <c r="A13" s="750" t="s">
        <v>935</v>
      </c>
      <c r="B13" s="98">
        <v>48</v>
      </c>
      <c r="C13" s="98">
        <v>0</v>
      </c>
      <c r="D13" s="98">
        <v>808</v>
      </c>
      <c r="E13" s="98">
        <v>19719</v>
      </c>
      <c r="F13" s="98">
        <v>9230</v>
      </c>
      <c r="G13" s="98">
        <v>10489</v>
      </c>
      <c r="H13" s="98">
        <v>1871</v>
      </c>
      <c r="I13" s="98">
        <v>767</v>
      </c>
      <c r="J13" s="98">
        <v>1104</v>
      </c>
      <c r="K13" s="98">
        <v>238</v>
      </c>
      <c r="L13" s="98">
        <v>129</v>
      </c>
      <c r="M13" s="98">
        <v>109</v>
      </c>
      <c r="N13" s="109" t="s">
        <v>935</v>
      </c>
      <c r="O13" s="930" t="s">
        <v>935</v>
      </c>
      <c r="P13" s="931"/>
      <c r="Q13" s="98">
        <v>7551</v>
      </c>
      <c r="R13" s="98">
        <v>6718</v>
      </c>
      <c r="S13" s="98">
        <v>6093</v>
      </c>
      <c r="T13" s="98">
        <v>5732</v>
      </c>
      <c r="U13" s="98">
        <v>1257</v>
      </c>
      <c r="V13" s="98">
        <v>483</v>
      </c>
      <c r="W13" s="98">
        <v>1362</v>
      </c>
    </row>
    <row r="14" spans="1:23" s="116" customFormat="1" ht="15" customHeight="1">
      <c r="A14" s="575" t="s">
        <v>1286</v>
      </c>
      <c r="B14" s="122">
        <f>SUM(B16:B38)</f>
        <v>47</v>
      </c>
      <c r="C14" s="122">
        <f t="shared" ref="C14:M14" si="0">SUM(C16:C38)</f>
        <v>0</v>
      </c>
      <c r="D14" s="122">
        <f>SUM(D16:D38)</f>
        <v>789</v>
      </c>
      <c r="E14" s="122">
        <f t="shared" si="0"/>
        <v>17907</v>
      </c>
      <c r="F14" s="122">
        <f t="shared" si="0"/>
        <v>8356</v>
      </c>
      <c r="G14" s="122">
        <f t="shared" si="0"/>
        <v>9551</v>
      </c>
      <c r="H14" s="122">
        <f t="shared" si="0"/>
        <v>1870</v>
      </c>
      <c r="I14" s="122">
        <f t="shared" si="0"/>
        <v>761</v>
      </c>
      <c r="J14" s="122">
        <f t="shared" si="0"/>
        <v>1109</v>
      </c>
      <c r="K14" s="122">
        <f t="shared" si="0"/>
        <v>232</v>
      </c>
      <c r="L14" s="122">
        <f t="shared" si="0"/>
        <v>120</v>
      </c>
      <c r="M14" s="122">
        <f t="shared" si="0"/>
        <v>112</v>
      </c>
      <c r="N14" s="577" t="s">
        <v>1286</v>
      </c>
      <c r="O14" s="940" t="s">
        <v>1286</v>
      </c>
      <c r="P14" s="941"/>
      <c r="Q14" s="122">
        <f t="shared" ref="Q14:W14" si="1">SUM(Q16:Q38)</f>
        <v>7348</v>
      </c>
      <c r="R14" s="38">
        <f t="shared" si="1"/>
        <v>6388</v>
      </c>
      <c r="S14" s="38">
        <f t="shared" si="1"/>
        <v>5951</v>
      </c>
      <c r="T14" s="122">
        <f t="shared" si="1"/>
        <v>5826</v>
      </c>
      <c r="U14" s="38">
        <f t="shared" si="1"/>
        <v>1240</v>
      </c>
      <c r="V14" s="38">
        <f t="shared" si="1"/>
        <v>477</v>
      </c>
      <c r="W14" s="122">
        <f t="shared" si="1"/>
        <v>1334</v>
      </c>
    </row>
    <row r="15" spans="1:23" s="115" customFormat="1" ht="11.1" customHeight="1">
      <c r="A15" s="118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218"/>
      <c r="P15" s="280"/>
      <c r="Q15" s="98"/>
      <c r="R15" s="29"/>
      <c r="S15" s="29"/>
      <c r="T15" s="98"/>
      <c r="U15" s="29"/>
      <c r="V15" s="29"/>
      <c r="W15" s="98"/>
    </row>
    <row r="16" spans="1:23" s="115" customFormat="1" ht="16.350000000000001" customHeight="1">
      <c r="A16" s="118" t="s">
        <v>149</v>
      </c>
      <c r="B16" s="380">
        <v>5</v>
      </c>
      <c r="C16" s="380">
        <v>0</v>
      </c>
      <c r="D16" s="380">
        <v>148</v>
      </c>
      <c r="E16" s="153">
        <f>SUM(F16:G16)</f>
        <v>3253</v>
      </c>
      <c r="F16" s="380">
        <v>1423</v>
      </c>
      <c r="G16" s="380">
        <v>1830</v>
      </c>
      <c r="H16" s="153">
        <f>SUM(I16:J16)</f>
        <v>330</v>
      </c>
      <c r="I16" s="379">
        <v>138</v>
      </c>
      <c r="J16" s="380">
        <v>192</v>
      </c>
      <c r="K16" s="153">
        <f>SUM(L16:M16)</f>
        <v>39</v>
      </c>
      <c r="L16" s="379">
        <v>17</v>
      </c>
      <c r="M16" s="380">
        <v>22</v>
      </c>
      <c r="N16" s="79" t="s">
        <v>866</v>
      </c>
      <c r="O16" s="115" t="s">
        <v>149</v>
      </c>
      <c r="P16" s="101" t="s">
        <v>194</v>
      </c>
      <c r="Q16" s="380">
        <v>1428</v>
      </c>
      <c r="R16" s="380">
        <v>1237</v>
      </c>
      <c r="S16" s="380">
        <v>1044</v>
      </c>
      <c r="T16" s="380">
        <v>1055</v>
      </c>
      <c r="U16" s="381">
        <v>124</v>
      </c>
      <c r="V16" s="381">
        <v>65</v>
      </c>
      <c r="W16" s="380">
        <v>211</v>
      </c>
    </row>
    <row r="17" spans="1:23" s="115" customFormat="1" ht="16.350000000000001" customHeight="1">
      <c r="A17" s="118" t="s">
        <v>150</v>
      </c>
      <c r="B17" s="380">
        <v>2</v>
      </c>
      <c r="C17" s="380">
        <v>0</v>
      </c>
      <c r="D17" s="380">
        <v>44</v>
      </c>
      <c r="E17" s="153">
        <f t="shared" ref="E17:E38" si="2">SUM(F17:G17)</f>
        <v>966</v>
      </c>
      <c r="F17" s="380">
        <v>355</v>
      </c>
      <c r="G17" s="380">
        <v>611</v>
      </c>
      <c r="H17" s="153">
        <f t="shared" ref="H17:H38" si="3">SUM(I17:J17)</f>
        <v>102</v>
      </c>
      <c r="I17" s="379">
        <v>39</v>
      </c>
      <c r="J17" s="380">
        <v>63</v>
      </c>
      <c r="K17" s="153">
        <f t="shared" ref="K17:K38" si="4">SUM(L17:M17)</f>
        <v>13</v>
      </c>
      <c r="L17" s="379">
        <v>7</v>
      </c>
      <c r="M17" s="380">
        <v>6</v>
      </c>
      <c r="N17" s="79" t="s">
        <v>151</v>
      </c>
      <c r="O17" s="115" t="s">
        <v>150</v>
      </c>
      <c r="P17" s="101" t="s">
        <v>151</v>
      </c>
      <c r="Q17" s="380">
        <v>378</v>
      </c>
      <c r="R17" s="380">
        <v>361</v>
      </c>
      <c r="S17" s="380">
        <v>308</v>
      </c>
      <c r="T17" s="380">
        <v>315</v>
      </c>
      <c r="U17" s="381">
        <v>49</v>
      </c>
      <c r="V17" s="381">
        <v>22</v>
      </c>
      <c r="W17" s="380">
        <v>65</v>
      </c>
    </row>
    <row r="18" spans="1:23" s="115" customFormat="1" ht="16.350000000000001" customHeight="1">
      <c r="A18" s="118" t="s">
        <v>152</v>
      </c>
      <c r="B18" s="380">
        <v>2</v>
      </c>
      <c r="C18" s="380">
        <v>0</v>
      </c>
      <c r="D18" s="380">
        <v>39</v>
      </c>
      <c r="E18" s="153">
        <f t="shared" si="2"/>
        <v>824</v>
      </c>
      <c r="F18" s="380">
        <v>424</v>
      </c>
      <c r="G18" s="380">
        <v>400</v>
      </c>
      <c r="H18" s="153">
        <f t="shared" si="3"/>
        <v>95</v>
      </c>
      <c r="I18" s="379">
        <v>28</v>
      </c>
      <c r="J18" s="380">
        <v>67</v>
      </c>
      <c r="K18" s="153">
        <f t="shared" si="4"/>
        <v>18</v>
      </c>
      <c r="L18" s="379">
        <v>7</v>
      </c>
      <c r="M18" s="380">
        <v>11</v>
      </c>
      <c r="N18" s="79" t="s">
        <v>153</v>
      </c>
      <c r="O18" s="115" t="s">
        <v>152</v>
      </c>
      <c r="P18" s="101" t="s">
        <v>153</v>
      </c>
      <c r="Q18" s="380">
        <v>359</v>
      </c>
      <c r="R18" s="380">
        <v>320</v>
      </c>
      <c r="S18" s="380">
        <v>264</v>
      </c>
      <c r="T18" s="380">
        <v>256</v>
      </c>
      <c r="U18" s="381">
        <v>60</v>
      </c>
      <c r="V18" s="381">
        <v>27</v>
      </c>
      <c r="W18" s="380">
        <v>63</v>
      </c>
    </row>
    <row r="19" spans="1:23" s="115" customFormat="1" ht="16.350000000000001" customHeight="1">
      <c r="A19" s="118" t="s">
        <v>154</v>
      </c>
      <c r="B19" s="380">
        <v>1</v>
      </c>
      <c r="C19" s="380">
        <v>0</v>
      </c>
      <c r="D19" s="380">
        <v>20</v>
      </c>
      <c r="E19" s="153">
        <f t="shared" si="2"/>
        <v>435</v>
      </c>
      <c r="F19" s="380">
        <v>0</v>
      </c>
      <c r="G19" s="380">
        <v>435</v>
      </c>
      <c r="H19" s="153">
        <f t="shared" si="3"/>
        <v>53</v>
      </c>
      <c r="I19" s="379">
        <v>19</v>
      </c>
      <c r="J19" s="380">
        <v>34</v>
      </c>
      <c r="K19" s="153">
        <f t="shared" si="4"/>
        <v>6</v>
      </c>
      <c r="L19" s="379">
        <v>3</v>
      </c>
      <c r="M19" s="380">
        <v>3</v>
      </c>
      <c r="N19" s="79" t="s">
        <v>155</v>
      </c>
      <c r="O19" s="115" t="s">
        <v>154</v>
      </c>
      <c r="P19" s="101" t="s">
        <v>155</v>
      </c>
      <c r="Q19" s="380">
        <v>178</v>
      </c>
      <c r="R19" s="380">
        <v>154</v>
      </c>
      <c r="S19" s="380">
        <v>132</v>
      </c>
      <c r="T19" s="380">
        <v>134</v>
      </c>
      <c r="U19" s="381">
        <v>23</v>
      </c>
      <c r="V19" s="381">
        <v>11</v>
      </c>
      <c r="W19" s="380">
        <v>30</v>
      </c>
    </row>
    <row r="20" spans="1:23" s="115" customFormat="1" ht="16.350000000000001" customHeight="1">
      <c r="A20" s="118" t="s">
        <v>156</v>
      </c>
      <c r="B20" s="380">
        <v>8</v>
      </c>
      <c r="C20" s="380">
        <v>0</v>
      </c>
      <c r="D20" s="380">
        <v>237</v>
      </c>
      <c r="E20" s="153">
        <f t="shared" si="2"/>
        <v>6476</v>
      </c>
      <c r="F20" s="380">
        <v>3411</v>
      </c>
      <c r="G20" s="380">
        <v>3065</v>
      </c>
      <c r="H20" s="153">
        <f t="shared" si="3"/>
        <v>536</v>
      </c>
      <c r="I20" s="379">
        <v>221</v>
      </c>
      <c r="J20" s="380">
        <v>315</v>
      </c>
      <c r="K20" s="153">
        <f t="shared" si="4"/>
        <v>53</v>
      </c>
      <c r="L20" s="379">
        <v>29</v>
      </c>
      <c r="M20" s="380">
        <v>24</v>
      </c>
      <c r="N20" s="79" t="s">
        <v>157</v>
      </c>
      <c r="O20" s="115" t="s">
        <v>156</v>
      </c>
      <c r="P20" s="101" t="s">
        <v>157</v>
      </c>
      <c r="Q20" s="380">
        <v>2668</v>
      </c>
      <c r="R20" s="380">
        <v>2306</v>
      </c>
      <c r="S20" s="380">
        <v>2080</v>
      </c>
      <c r="T20" s="380">
        <v>2094</v>
      </c>
      <c r="U20" s="381">
        <v>181</v>
      </c>
      <c r="V20" s="381">
        <v>104</v>
      </c>
      <c r="W20" s="380">
        <v>332</v>
      </c>
    </row>
    <row r="21" spans="1:23" s="115" customFormat="1" ht="16.350000000000001" customHeight="1">
      <c r="A21" s="118" t="s">
        <v>158</v>
      </c>
      <c r="B21" s="380">
        <v>1</v>
      </c>
      <c r="C21" s="380">
        <v>0</v>
      </c>
      <c r="D21" s="380">
        <v>18</v>
      </c>
      <c r="E21" s="153">
        <f t="shared" si="2"/>
        <v>421</v>
      </c>
      <c r="F21" s="380">
        <v>0</v>
      </c>
      <c r="G21" s="380">
        <v>421</v>
      </c>
      <c r="H21" s="153">
        <f t="shared" si="3"/>
        <v>45</v>
      </c>
      <c r="I21" s="379">
        <v>24</v>
      </c>
      <c r="J21" s="380">
        <v>21</v>
      </c>
      <c r="K21" s="153">
        <f t="shared" si="4"/>
        <v>4</v>
      </c>
      <c r="L21" s="379">
        <v>2</v>
      </c>
      <c r="M21" s="380">
        <v>2</v>
      </c>
      <c r="N21" s="79" t="s">
        <v>159</v>
      </c>
      <c r="O21" s="115" t="s">
        <v>158</v>
      </c>
      <c r="P21" s="101" t="s">
        <v>159</v>
      </c>
      <c r="Q21" s="380">
        <v>160</v>
      </c>
      <c r="R21" s="380">
        <v>141</v>
      </c>
      <c r="S21" s="380">
        <v>135</v>
      </c>
      <c r="T21" s="380">
        <v>135</v>
      </c>
      <c r="U21" s="381">
        <v>16</v>
      </c>
      <c r="V21" s="381">
        <v>11</v>
      </c>
      <c r="W21" s="380">
        <v>28</v>
      </c>
    </row>
    <row r="22" spans="1:23" s="115" customFormat="1" ht="16.350000000000001" customHeight="1">
      <c r="A22" s="118" t="s">
        <v>160</v>
      </c>
      <c r="B22" s="380">
        <v>3</v>
      </c>
      <c r="C22" s="380">
        <v>0</v>
      </c>
      <c r="D22" s="380">
        <v>38</v>
      </c>
      <c r="E22" s="153">
        <f t="shared" si="2"/>
        <v>706</v>
      </c>
      <c r="F22" s="380">
        <v>385</v>
      </c>
      <c r="G22" s="380">
        <v>321</v>
      </c>
      <c r="H22" s="153">
        <f t="shared" si="3"/>
        <v>90</v>
      </c>
      <c r="I22" s="379">
        <v>31</v>
      </c>
      <c r="J22" s="380">
        <v>59</v>
      </c>
      <c r="K22" s="153">
        <f t="shared" si="4"/>
        <v>16</v>
      </c>
      <c r="L22" s="379">
        <v>10</v>
      </c>
      <c r="M22" s="380">
        <v>6</v>
      </c>
      <c r="N22" s="79" t="s">
        <v>161</v>
      </c>
      <c r="O22" s="115" t="s">
        <v>160</v>
      </c>
      <c r="P22" s="101" t="s">
        <v>161</v>
      </c>
      <c r="Q22" s="380">
        <v>328</v>
      </c>
      <c r="R22" s="380">
        <v>280</v>
      </c>
      <c r="S22" s="380">
        <v>242</v>
      </c>
      <c r="T22" s="380">
        <v>235</v>
      </c>
      <c r="U22" s="381">
        <v>65</v>
      </c>
      <c r="V22" s="381">
        <v>26</v>
      </c>
      <c r="W22" s="380">
        <v>72</v>
      </c>
    </row>
    <row r="23" spans="1:23" s="115" customFormat="1" ht="16.350000000000001" customHeight="1">
      <c r="A23" s="118" t="s">
        <v>162</v>
      </c>
      <c r="B23" s="380">
        <v>2</v>
      </c>
      <c r="C23" s="380">
        <v>0</v>
      </c>
      <c r="D23" s="380">
        <v>7</v>
      </c>
      <c r="E23" s="153">
        <f t="shared" si="2"/>
        <v>80</v>
      </c>
      <c r="F23" s="380">
        <v>47</v>
      </c>
      <c r="G23" s="380">
        <v>33</v>
      </c>
      <c r="H23" s="153">
        <f t="shared" si="3"/>
        <v>23</v>
      </c>
      <c r="I23" s="379">
        <v>12</v>
      </c>
      <c r="J23" s="380">
        <v>11</v>
      </c>
      <c r="K23" s="153">
        <f t="shared" si="4"/>
        <v>4</v>
      </c>
      <c r="L23" s="379">
        <v>2</v>
      </c>
      <c r="M23" s="380">
        <v>2</v>
      </c>
      <c r="N23" s="79" t="s">
        <v>163</v>
      </c>
      <c r="O23" s="115" t="s">
        <v>162</v>
      </c>
      <c r="P23" s="101" t="s">
        <v>163</v>
      </c>
      <c r="Q23" s="380">
        <v>42</v>
      </c>
      <c r="R23" s="380">
        <v>33</v>
      </c>
      <c r="S23" s="380">
        <v>44</v>
      </c>
      <c r="T23" s="380">
        <v>22</v>
      </c>
      <c r="U23" s="381">
        <v>55</v>
      </c>
      <c r="V23" s="381">
        <v>9</v>
      </c>
      <c r="W23" s="380">
        <v>23</v>
      </c>
    </row>
    <row r="24" spans="1:23" s="115" customFormat="1" ht="16.350000000000001" customHeight="1">
      <c r="A24" s="118" t="s">
        <v>164</v>
      </c>
      <c r="B24" s="380">
        <v>1</v>
      </c>
      <c r="C24" s="380">
        <v>0</v>
      </c>
      <c r="D24" s="380">
        <v>3</v>
      </c>
      <c r="E24" s="153">
        <f t="shared" si="2"/>
        <v>57</v>
      </c>
      <c r="F24" s="380">
        <v>38</v>
      </c>
      <c r="G24" s="380">
        <v>19</v>
      </c>
      <c r="H24" s="153">
        <f t="shared" si="3"/>
        <v>11</v>
      </c>
      <c r="I24" s="379">
        <v>6</v>
      </c>
      <c r="J24" s="380">
        <v>5</v>
      </c>
      <c r="K24" s="153">
        <f t="shared" si="4"/>
        <v>2</v>
      </c>
      <c r="L24" s="379">
        <v>1</v>
      </c>
      <c r="M24" s="380">
        <v>1</v>
      </c>
      <c r="N24" s="79" t="s">
        <v>165</v>
      </c>
      <c r="O24" s="115" t="s">
        <v>164</v>
      </c>
      <c r="P24" s="101" t="s">
        <v>165</v>
      </c>
      <c r="Q24" s="380">
        <v>27</v>
      </c>
      <c r="R24" s="380">
        <v>27</v>
      </c>
      <c r="S24" s="380">
        <v>22</v>
      </c>
      <c r="T24" s="380">
        <v>20</v>
      </c>
      <c r="U24" s="381">
        <v>32</v>
      </c>
      <c r="V24" s="381">
        <v>2</v>
      </c>
      <c r="W24" s="380">
        <v>5</v>
      </c>
    </row>
    <row r="25" spans="1:23" s="115" customFormat="1" ht="16.350000000000001" customHeight="1">
      <c r="A25" s="118" t="s">
        <v>166</v>
      </c>
      <c r="B25" s="380">
        <v>1</v>
      </c>
      <c r="C25" s="380">
        <v>0</v>
      </c>
      <c r="D25" s="380">
        <v>33</v>
      </c>
      <c r="E25" s="153">
        <f t="shared" si="2"/>
        <v>813</v>
      </c>
      <c r="F25" s="380">
        <v>285</v>
      </c>
      <c r="G25" s="380">
        <v>528</v>
      </c>
      <c r="H25" s="153">
        <f t="shared" si="3"/>
        <v>69</v>
      </c>
      <c r="I25" s="379">
        <v>23</v>
      </c>
      <c r="J25" s="380">
        <v>46</v>
      </c>
      <c r="K25" s="153">
        <f t="shared" si="4"/>
        <v>5</v>
      </c>
      <c r="L25" s="379">
        <v>4</v>
      </c>
      <c r="M25" s="380">
        <v>1</v>
      </c>
      <c r="N25" s="79" t="s">
        <v>167</v>
      </c>
      <c r="O25" s="115" t="s">
        <v>166</v>
      </c>
      <c r="P25" s="101" t="s">
        <v>167</v>
      </c>
      <c r="Q25" s="383">
        <v>316</v>
      </c>
      <c r="R25" s="383">
        <v>255</v>
      </c>
      <c r="S25" s="380">
        <v>266</v>
      </c>
      <c r="T25" s="380">
        <v>266</v>
      </c>
      <c r="U25" s="381">
        <v>18</v>
      </c>
      <c r="V25" s="381">
        <v>15</v>
      </c>
      <c r="W25" s="380">
        <v>47</v>
      </c>
    </row>
    <row r="26" spans="1:23" s="153" customFormat="1" ht="16.350000000000001" customHeight="1">
      <c r="A26" s="43" t="s">
        <v>168</v>
      </c>
      <c r="B26" s="380">
        <v>2</v>
      </c>
      <c r="C26" s="380">
        <v>0</v>
      </c>
      <c r="D26" s="380">
        <v>16</v>
      </c>
      <c r="E26" s="153">
        <f t="shared" si="2"/>
        <v>315</v>
      </c>
      <c r="F26" s="380">
        <v>166</v>
      </c>
      <c r="G26" s="380">
        <v>149</v>
      </c>
      <c r="H26" s="153">
        <f t="shared" si="3"/>
        <v>50</v>
      </c>
      <c r="I26" s="381">
        <v>20</v>
      </c>
      <c r="J26" s="380">
        <v>30</v>
      </c>
      <c r="K26" s="153">
        <f t="shared" si="4"/>
        <v>6</v>
      </c>
      <c r="L26" s="381">
        <v>4</v>
      </c>
      <c r="M26" s="380">
        <v>2</v>
      </c>
      <c r="N26" s="86" t="s">
        <v>169</v>
      </c>
      <c r="O26" s="153" t="s">
        <v>168</v>
      </c>
      <c r="P26" s="287" t="s">
        <v>169</v>
      </c>
      <c r="Q26" s="380">
        <v>107</v>
      </c>
      <c r="R26" s="380">
        <v>97</v>
      </c>
      <c r="S26" s="380">
        <v>110</v>
      </c>
      <c r="T26" s="380">
        <v>88</v>
      </c>
      <c r="U26" s="381">
        <v>55</v>
      </c>
      <c r="V26" s="381">
        <v>18</v>
      </c>
      <c r="W26" s="380">
        <v>47</v>
      </c>
    </row>
    <row r="27" spans="1:23" s="115" customFormat="1" ht="16.350000000000001" customHeight="1">
      <c r="A27" s="118" t="s">
        <v>170</v>
      </c>
      <c r="B27" s="380">
        <v>3</v>
      </c>
      <c r="C27" s="380">
        <v>0</v>
      </c>
      <c r="D27" s="380">
        <v>20</v>
      </c>
      <c r="E27" s="153">
        <f t="shared" si="2"/>
        <v>317</v>
      </c>
      <c r="F27" s="380">
        <v>71</v>
      </c>
      <c r="G27" s="380">
        <v>246</v>
      </c>
      <c r="H27" s="153">
        <f t="shared" si="3"/>
        <v>57</v>
      </c>
      <c r="I27" s="379">
        <v>23</v>
      </c>
      <c r="J27" s="380">
        <v>34</v>
      </c>
      <c r="K27" s="153">
        <f t="shared" si="4"/>
        <v>9</v>
      </c>
      <c r="L27" s="379">
        <v>4</v>
      </c>
      <c r="M27" s="380">
        <v>5</v>
      </c>
      <c r="N27" s="79" t="s">
        <v>171</v>
      </c>
      <c r="O27" s="115" t="s">
        <v>170</v>
      </c>
      <c r="P27" s="101" t="s">
        <v>171</v>
      </c>
      <c r="Q27" s="380">
        <v>144</v>
      </c>
      <c r="R27" s="380">
        <v>133</v>
      </c>
      <c r="S27" s="380">
        <v>137</v>
      </c>
      <c r="T27" s="380">
        <v>106</v>
      </c>
      <c r="U27" s="381">
        <v>94</v>
      </c>
      <c r="V27" s="381">
        <v>19</v>
      </c>
      <c r="W27" s="380">
        <v>52</v>
      </c>
    </row>
    <row r="28" spans="1:23" s="115" customFormat="1" ht="16.350000000000001" customHeight="1">
      <c r="A28" s="118" t="s">
        <v>172</v>
      </c>
      <c r="B28" s="380">
        <v>3</v>
      </c>
      <c r="C28" s="380">
        <v>0</v>
      </c>
      <c r="D28" s="380">
        <v>10</v>
      </c>
      <c r="E28" s="153">
        <f t="shared" si="2"/>
        <v>194</v>
      </c>
      <c r="F28" s="380">
        <v>117</v>
      </c>
      <c r="G28" s="380">
        <v>77</v>
      </c>
      <c r="H28" s="153">
        <f t="shared" si="3"/>
        <v>35</v>
      </c>
      <c r="I28" s="379">
        <v>23</v>
      </c>
      <c r="J28" s="380">
        <v>12</v>
      </c>
      <c r="K28" s="153">
        <f t="shared" si="4"/>
        <v>8</v>
      </c>
      <c r="L28" s="379">
        <v>6</v>
      </c>
      <c r="M28" s="380">
        <v>2</v>
      </c>
      <c r="N28" s="79" t="s">
        <v>195</v>
      </c>
      <c r="O28" s="115" t="s">
        <v>172</v>
      </c>
      <c r="P28" s="101" t="s">
        <v>195</v>
      </c>
      <c r="Q28" s="380">
        <v>75</v>
      </c>
      <c r="R28" s="380">
        <v>64</v>
      </c>
      <c r="S28" s="380">
        <v>66</v>
      </c>
      <c r="T28" s="380">
        <v>63</v>
      </c>
      <c r="U28" s="381">
        <v>83</v>
      </c>
      <c r="V28" s="381">
        <v>19</v>
      </c>
      <c r="W28" s="380">
        <v>43</v>
      </c>
    </row>
    <row r="29" spans="1:23" s="115" customFormat="1" ht="16.350000000000001" customHeight="1">
      <c r="A29" s="118" t="s">
        <v>173</v>
      </c>
      <c r="B29" s="380">
        <v>2</v>
      </c>
      <c r="C29" s="380">
        <v>0</v>
      </c>
      <c r="D29" s="380">
        <v>11</v>
      </c>
      <c r="E29" s="153">
        <f t="shared" si="2"/>
        <v>150</v>
      </c>
      <c r="F29" s="380">
        <v>124</v>
      </c>
      <c r="G29" s="380">
        <v>26</v>
      </c>
      <c r="H29" s="153">
        <f t="shared" si="3"/>
        <v>31</v>
      </c>
      <c r="I29" s="379">
        <v>15</v>
      </c>
      <c r="J29" s="380">
        <v>16</v>
      </c>
      <c r="K29" s="153">
        <f t="shared" si="4"/>
        <v>4</v>
      </c>
      <c r="L29" s="379">
        <v>4</v>
      </c>
      <c r="M29" s="380">
        <v>0</v>
      </c>
      <c r="N29" s="79" t="s">
        <v>174</v>
      </c>
      <c r="O29" s="115" t="s">
        <v>173</v>
      </c>
      <c r="P29" s="101" t="s">
        <v>174</v>
      </c>
      <c r="Q29" s="380">
        <v>91</v>
      </c>
      <c r="R29" s="380">
        <v>75</v>
      </c>
      <c r="S29" s="380">
        <v>49</v>
      </c>
      <c r="T29" s="380">
        <v>49</v>
      </c>
      <c r="U29" s="381">
        <v>31</v>
      </c>
      <c r="V29" s="381">
        <v>13</v>
      </c>
      <c r="W29" s="380">
        <v>26</v>
      </c>
    </row>
    <row r="30" spans="1:23" s="115" customFormat="1" ht="16.350000000000001" customHeight="1">
      <c r="A30" s="118" t="s">
        <v>175</v>
      </c>
      <c r="B30" s="380">
        <v>2</v>
      </c>
      <c r="C30" s="380">
        <v>0</v>
      </c>
      <c r="D30" s="380">
        <v>20</v>
      </c>
      <c r="E30" s="153">
        <f t="shared" si="2"/>
        <v>376</v>
      </c>
      <c r="F30" s="380">
        <v>273</v>
      </c>
      <c r="G30" s="380">
        <v>103</v>
      </c>
      <c r="H30" s="153">
        <f t="shared" si="3"/>
        <v>53</v>
      </c>
      <c r="I30" s="379">
        <v>17</v>
      </c>
      <c r="J30" s="380">
        <v>36</v>
      </c>
      <c r="K30" s="153">
        <f t="shared" si="4"/>
        <v>7</v>
      </c>
      <c r="L30" s="379">
        <v>3</v>
      </c>
      <c r="M30" s="380">
        <v>4</v>
      </c>
      <c r="N30" s="79" t="s">
        <v>176</v>
      </c>
      <c r="O30" s="115" t="s">
        <v>175</v>
      </c>
      <c r="P30" s="101" t="s">
        <v>176</v>
      </c>
      <c r="Q30" s="380">
        <v>149</v>
      </c>
      <c r="R30" s="380">
        <v>140</v>
      </c>
      <c r="S30" s="380">
        <v>132</v>
      </c>
      <c r="T30" s="380">
        <v>131</v>
      </c>
      <c r="U30" s="381">
        <v>83</v>
      </c>
      <c r="V30" s="381">
        <v>23</v>
      </c>
      <c r="W30" s="380">
        <v>46</v>
      </c>
    </row>
    <row r="31" spans="1:23" s="115" customFormat="1" ht="16.350000000000001" customHeight="1">
      <c r="A31" s="118" t="s">
        <v>177</v>
      </c>
      <c r="B31" s="380">
        <v>1</v>
      </c>
      <c r="C31" s="380">
        <v>0</v>
      </c>
      <c r="D31" s="380">
        <v>5</v>
      </c>
      <c r="E31" s="153">
        <f t="shared" si="2"/>
        <v>46</v>
      </c>
      <c r="F31" s="380">
        <v>35</v>
      </c>
      <c r="G31" s="380">
        <v>11</v>
      </c>
      <c r="H31" s="153">
        <f t="shared" si="3"/>
        <v>16</v>
      </c>
      <c r="I31" s="379">
        <v>7</v>
      </c>
      <c r="J31" s="380">
        <v>9</v>
      </c>
      <c r="K31" s="153">
        <f t="shared" si="4"/>
        <v>2</v>
      </c>
      <c r="L31" s="379">
        <v>2</v>
      </c>
      <c r="M31" s="380">
        <v>0</v>
      </c>
      <c r="N31" s="79" t="s">
        <v>178</v>
      </c>
      <c r="O31" s="115" t="s">
        <v>177</v>
      </c>
      <c r="P31" s="101" t="s">
        <v>178</v>
      </c>
      <c r="Q31" s="380">
        <v>44</v>
      </c>
      <c r="R31" s="380">
        <v>29</v>
      </c>
      <c r="S31" s="380">
        <v>22</v>
      </c>
      <c r="T31" s="380">
        <v>19</v>
      </c>
      <c r="U31" s="381">
        <v>23</v>
      </c>
      <c r="V31" s="381">
        <v>7</v>
      </c>
      <c r="W31" s="380">
        <v>19</v>
      </c>
    </row>
    <row r="32" spans="1:23" s="153" customFormat="1" ht="16.350000000000001" customHeight="1">
      <c r="A32" s="43" t="s">
        <v>179</v>
      </c>
      <c r="B32" s="380">
        <v>0</v>
      </c>
      <c r="C32" s="380">
        <v>0</v>
      </c>
      <c r="D32" s="380">
        <v>0</v>
      </c>
      <c r="E32" s="153">
        <f t="shared" si="2"/>
        <v>0</v>
      </c>
      <c r="F32" s="380">
        <v>0</v>
      </c>
      <c r="G32" s="380">
        <v>0</v>
      </c>
      <c r="H32" s="153">
        <f t="shared" si="3"/>
        <v>0</v>
      </c>
      <c r="I32" s="381">
        <v>0</v>
      </c>
      <c r="J32" s="380">
        <v>0</v>
      </c>
      <c r="K32" s="153">
        <f t="shared" si="4"/>
        <v>0</v>
      </c>
      <c r="L32" s="381">
        <v>0</v>
      </c>
      <c r="M32" s="380">
        <v>0</v>
      </c>
      <c r="N32" s="86" t="s">
        <v>180</v>
      </c>
      <c r="O32" s="153" t="s">
        <v>179</v>
      </c>
      <c r="P32" s="287" t="s">
        <v>180</v>
      </c>
      <c r="Q32" s="380">
        <v>0</v>
      </c>
      <c r="R32" s="380">
        <v>0</v>
      </c>
      <c r="S32" s="380">
        <v>0</v>
      </c>
      <c r="T32" s="380">
        <v>0</v>
      </c>
      <c r="U32" s="381">
        <v>0</v>
      </c>
      <c r="V32" s="381">
        <v>0</v>
      </c>
      <c r="W32" s="380">
        <v>0</v>
      </c>
    </row>
    <row r="33" spans="1:23" s="115" customFormat="1" ht="16.350000000000001" customHeight="1">
      <c r="A33" s="118" t="s">
        <v>181</v>
      </c>
      <c r="B33" s="380">
        <v>1</v>
      </c>
      <c r="C33" s="380">
        <v>0</v>
      </c>
      <c r="D33" s="380">
        <v>13</v>
      </c>
      <c r="E33" s="153">
        <f t="shared" si="2"/>
        <v>278</v>
      </c>
      <c r="F33" s="380">
        <v>278</v>
      </c>
      <c r="G33" s="380">
        <v>0</v>
      </c>
      <c r="H33" s="153">
        <f t="shared" si="3"/>
        <v>30</v>
      </c>
      <c r="I33" s="379">
        <v>15</v>
      </c>
      <c r="J33" s="380">
        <v>15</v>
      </c>
      <c r="K33" s="153">
        <f t="shared" si="4"/>
        <v>7</v>
      </c>
      <c r="L33" s="379">
        <v>2</v>
      </c>
      <c r="M33" s="380">
        <v>5</v>
      </c>
      <c r="N33" s="79" t="s">
        <v>182</v>
      </c>
      <c r="O33" s="115" t="s">
        <v>181</v>
      </c>
      <c r="P33" s="101" t="s">
        <v>182</v>
      </c>
      <c r="Q33" s="380">
        <v>107</v>
      </c>
      <c r="R33" s="380">
        <v>99</v>
      </c>
      <c r="S33" s="380">
        <v>88</v>
      </c>
      <c r="T33" s="380">
        <v>91</v>
      </c>
      <c r="U33" s="381">
        <v>90</v>
      </c>
      <c r="V33" s="381">
        <v>15</v>
      </c>
      <c r="W33" s="380">
        <v>26</v>
      </c>
    </row>
    <row r="34" spans="1:23" s="115" customFormat="1" ht="16.350000000000001" customHeight="1">
      <c r="A34" s="118" t="s">
        <v>183</v>
      </c>
      <c r="B34" s="380">
        <v>3</v>
      </c>
      <c r="C34" s="380">
        <v>0</v>
      </c>
      <c r="D34" s="380">
        <v>42</v>
      </c>
      <c r="E34" s="153">
        <f t="shared" si="2"/>
        <v>987</v>
      </c>
      <c r="F34" s="380">
        <v>472</v>
      </c>
      <c r="G34" s="380">
        <v>515</v>
      </c>
      <c r="H34" s="153">
        <f t="shared" si="3"/>
        <v>108</v>
      </c>
      <c r="I34" s="379">
        <v>30</v>
      </c>
      <c r="J34" s="380">
        <v>78</v>
      </c>
      <c r="K34" s="153">
        <f t="shared" si="4"/>
        <v>12</v>
      </c>
      <c r="L34" s="379">
        <v>6</v>
      </c>
      <c r="M34" s="380">
        <v>6</v>
      </c>
      <c r="N34" s="79" t="s">
        <v>184</v>
      </c>
      <c r="O34" s="115" t="s">
        <v>183</v>
      </c>
      <c r="P34" s="101" t="s">
        <v>184</v>
      </c>
      <c r="Q34" s="380">
        <v>376</v>
      </c>
      <c r="R34" s="380">
        <v>316</v>
      </c>
      <c r="S34" s="380">
        <v>314</v>
      </c>
      <c r="T34" s="380">
        <v>311</v>
      </c>
      <c r="U34" s="381">
        <v>60</v>
      </c>
      <c r="V34" s="381">
        <v>27</v>
      </c>
      <c r="W34" s="380">
        <v>70</v>
      </c>
    </row>
    <row r="35" spans="1:23" s="115" customFormat="1" ht="16.350000000000001" customHeight="1">
      <c r="A35" s="118" t="s">
        <v>185</v>
      </c>
      <c r="B35" s="380">
        <v>2</v>
      </c>
      <c r="C35" s="380">
        <v>0</v>
      </c>
      <c r="D35" s="380">
        <v>36</v>
      </c>
      <c r="E35" s="153">
        <f t="shared" si="2"/>
        <v>657</v>
      </c>
      <c r="F35" s="380">
        <v>178</v>
      </c>
      <c r="G35" s="380">
        <v>479</v>
      </c>
      <c r="H35" s="153">
        <f t="shared" si="3"/>
        <v>72</v>
      </c>
      <c r="I35" s="379">
        <v>39</v>
      </c>
      <c r="J35" s="380">
        <v>33</v>
      </c>
      <c r="K35" s="153">
        <f t="shared" si="4"/>
        <v>11</v>
      </c>
      <c r="L35" s="379">
        <v>3</v>
      </c>
      <c r="M35" s="380">
        <v>8</v>
      </c>
      <c r="N35" s="79" t="s">
        <v>186</v>
      </c>
      <c r="O35" s="115" t="s">
        <v>185</v>
      </c>
      <c r="P35" s="101" t="s">
        <v>186</v>
      </c>
      <c r="Q35" s="380">
        <v>138</v>
      </c>
      <c r="R35" s="380">
        <v>118</v>
      </c>
      <c r="S35" s="380">
        <v>308</v>
      </c>
      <c r="T35" s="380">
        <v>281</v>
      </c>
      <c r="U35" s="381">
        <v>43</v>
      </c>
      <c r="V35" s="381">
        <v>27</v>
      </c>
      <c r="W35" s="380">
        <v>71</v>
      </c>
    </row>
    <row r="36" spans="1:23" s="153" customFormat="1" ht="16.350000000000001" customHeight="1">
      <c r="A36" s="43" t="s">
        <v>187</v>
      </c>
      <c r="B36" s="380">
        <v>0</v>
      </c>
      <c r="C36" s="380">
        <v>0</v>
      </c>
      <c r="D36" s="380">
        <v>0</v>
      </c>
      <c r="E36" s="153">
        <f t="shared" si="2"/>
        <v>0</v>
      </c>
      <c r="F36" s="380">
        <v>0</v>
      </c>
      <c r="G36" s="380">
        <v>0</v>
      </c>
      <c r="H36" s="153">
        <f t="shared" si="3"/>
        <v>0</v>
      </c>
      <c r="I36" s="381">
        <v>0</v>
      </c>
      <c r="J36" s="380">
        <v>0</v>
      </c>
      <c r="K36" s="153">
        <f t="shared" si="4"/>
        <v>0</v>
      </c>
      <c r="L36" s="381">
        <v>0</v>
      </c>
      <c r="M36" s="380">
        <v>0</v>
      </c>
      <c r="N36" s="86" t="s">
        <v>188</v>
      </c>
      <c r="O36" s="153" t="s">
        <v>187</v>
      </c>
      <c r="P36" s="287" t="s">
        <v>188</v>
      </c>
      <c r="Q36" s="380">
        <v>0</v>
      </c>
      <c r="R36" s="380">
        <v>0</v>
      </c>
      <c r="S36" s="380">
        <v>0</v>
      </c>
      <c r="T36" s="380">
        <v>0</v>
      </c>
      <c r="U36" s="381">
        <v>0</v>
      </c>
      <c r="V36" s="381">
        <v>0</v>
      </c>
      <c r="W36" s="380">
        <v>0</v>
      </c>
    </row>
    <row r="37" spans="1:23" s="153" customFormat="1" ht="16.350000000000001" customHeight="1">
      <c r="A37" s="43" t="s">
        <v>189</v>
      </c>
      <c r="B37" s="380">
        <v>2</v>
      </c>
      <c r="C37" s="380">
        <v>0</v>
      </c>
      <c r="D37" s="380">
        <v>29</v>
      </c>
      <c r="E37" s="153">
        <f t="shared" si="2"/>
        <v>556</v>
      </c>
      <c r="F37" s="380">
        <v>274</v>
      </c>
      <c r="G37" s="380">
        <v>282</v>
      </c>
      <c r="H37" s="153">
        <f t="shared" si="3"/>
        <v>64</v>
      </c>
      <c r="I37" s="381">
        <v>31</v>
      </c>
      <c r="J37" s="380">
        <v>33</v>
      </c>
      <c r="K37" s="153">
        <f t="shared" si="4"/>
        <v>6</v>
      </c>
      <c r="L37" s="381">
        <v>4</v>
      </c>
      <c r="M37" s="380">
        <v>2</v>
      </c>
      <c r="N37" s="86" t="s">
        <v>190</v>
      </c>
      <c r="O37" s="153" t="s">
        <v>189</v>
      </c>
      <c r="P37" s="287" t="s">
        <v>190</v>
      </c>
      <c r="Q37" s="380">
        <v>233</v>
      </c>
      <c r="R37" s="380">
        <v>203</v>
      </c>
      <c r="S37" s="380">
        <v>188</v>
      </c>
      <c r="T37" s="380">
        <v>155</v>
      </c>
      <c r="U37" s="381">
        <v>55</v>
      </c>
      <c r="V37" s="381">
        <v>17</v>
      </c>
      <c r="W37" s="380">
        <v>58</v>
      </c>
    </row>
    <row r="38" spans="1:23" s="153" customFormat="1" ht="16.350000000000001" customHeight="1" thickBot="1">
      <c r="A38" s="43" t="s">
        <v>191</v>
      </c>
      <c r="B38" s="381">
        <v>0</v>
      </c>
      <c r="C38" s="381">
        <v>0</v>
      </c>
      <c r="D38" s="381">
        <v>0</v>
      </c>
      <c r="E38" s="153">
        <f t="shared" si="2"/>
        <v>0</v>
      </c>
      <c r="F38" s="381">
        <v>0</v>
      </c>
      <c r="G38" s="381">
        <v>0</v>
      </c>
      <c r="H38" s="153">
        <f t="shared" si="3"/>
        <v>0</v>
      </c>
      <c r="I38" s="381">
        <v>0</v>
      </c>
      <c r="J38" s="381">
        <v>0</v>
      </c>
      <c r="K38" s="153">
        <f t="shared" si="4"/>
        <v>0</v>
      </c>
      <c r="L38" s="381">
        <v>0</v>
      </c>
      <c r="M38" s="381">
        <v>0</v>
      </c>
      <c r="N38" s="86" t="s">
        <v>192</v>
      </c>
      <c r="O38" s="153" t="s">
        <v>191</v>
      </c>
      <c r="P38" s="287" t="s">
        <v>192</v>
      </c>
      <c r="Q38" s="381">
        <v>0</v>
      </c>
      <c r="R38" s="381">
        <v>0</v>
      </c>
      <c r="S38" s="381">
        <v>0</v>
      </c>
      <c r="T38" s="381">
        <v>0</v>
      </c>
      <c r="U38" s="381">
        <v>0</v>
      </c>
      <c r="V38" s="381">
        <v>0</v>
      </c>
      <c r="W38" s="381">
        <v>0</v>
      </c>
    </row>
    <row r="39" spans="1:23" s="120" customFormat="1" ht="11.1" customHeight="1">
      <c r="A39" s="647" t="s">
        <v>336</v>
      </c>
      <c r="B39" s="648"/>
      <c r="C39" s="648"/>
      <c r="D39" s="648"/>
      <c r="E39" s="648"/>
      <c r="F39" s="648"/>
      <c r="G39" s="648"/>
      <c r="H39" s="648"/>
      <c r="I39" s="648"/>
      <c r="J39" s="648"/>
      <c r="K39" s="647"/>
      <c r="L39" s="647"/>
      <c r="M39" s="648"/>
      <c r="N39" s="493" t="s">
        <v>691</v>
      </c>
      <c r="O39" s="647" t="s">
        <v>336</v>
      </c>
      <c r="P39" s="648"/>
      <c r="Q39" s="648"/>
      <c r="R39" s="648"/>
      <c r="S39" s="648"/>
      <c r="T39" s="648"/>
      <c r="U39" s="648"/>
      <c r="V39" s="648"/>
      <c r="W39" s="493" t="s">
        <v>691</v>
      </c>
    </row>
    <row r="40" spans="1:23" s="120" customFormat="1" ht="11.1" customHeight="1">
      <c r="A40" s="186" t="s">
        <v>1210</v>
      </c>
      <c r="B40" s="754"/>
      <c r="C40" s="754"/>
      <c r="D40" s="754"/>
      <c r="E40" s="754"/>
      <c r="F40" s="754"/>
      <c r="G40" s="754"/>
      <c r="H40" s="754"/>
      <c r="I40" s="754"/>
      <c r="K40" s="186"/>
      <c r="L40" s="186"/>
      <c r="M40" s="754"/>
      <c r="N40" s="754"/>
      <c r="O40" s="186" t="s">
        <v>1210</v>
      </c>
      <c r="P40" s="754"/>
      <c r="Q40" s="754"/>
      <c r="R40" s="754"/>
      <c r="S40" s="754"/>
      <c r="T40" s="754"/>
      <c r="U40" s="754"/>
      <c r="W40" s="642"/>
    </row>
    <row r="41" spans="1:23" s="114" customFormat="1" ht="11.1" customHeight="1">
      <c r="A41" s="682" t="s">
        <v>999</v>
      </c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682" t="s">
        <v>999</v>
      </c>
      <c r="P41" s="113"/>
      <c r="Q41" s="113"/>
      <c r="R41" s="113"/>
      <c r="S41" s="113"/>
      <c r="T41" s="113"/>
      <c r="U41" s="113"/>
      <c r="V41" s="113"/>
      <c r="W41" s="113"/>
    </row>
    <row r="42" spans="1:23" s="114" customFormat="1" ht="11.1" customHeight="1">
      <c r="A42" s="1051" t="s">
        <v>338</v>
      </c>
      <c r="B42" s="1051"/>
      <c r="C42" s="1051"/>
      <c r="D42" s="1051"/>
      <c r="E42" s="1051"/>
      <c r="F42" s="1051"/>
      <c r="G42" s="1051"/>
      <c r="H42" s="113"/>
      <c r="I42" s="113"/>
      <c r="J42" s="113"/>
      <c r="K42" s="113"/>
      <c r="L42" s="113"/>
      <c r="M42" s="113"/>
      <c r="N42" s="113"/>
      <c r="O42" s="1051" t="s">
        <v>338</v>
      </c>
      <c r="P42" s="1051"/>
      <c r="Q42" s="1051"/>
      <c r="R42" s="1051"/>
      <c r="S42" s="1051"/>
      <c r="T42" s="1051"/>
      <c r="U42" s="1051"/>
      <c r="V42" s="113"/>
      <c r="W42" s="113"/>
    </row>
    <row r="43" spans="1:23" s="15" customFormat="1" ht="11.1" customHeight="1">
      <c r="A43" s="449" t="s">
        <v>1006</v>
      </c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449" t="s">
        <v>1006</v>
      </c>
      <c r="P43" s="92"/>
      <c r="Q43" s="92"/>
      <c r="R43" s="92"/>
      <c r="S43" s="92"/>
      <c r="T43" s="92"/>
      <c r="U43" s="92"/>
      <c r="V43" s="92"/>
      <c r="W43" s="92"/>
    </row>
  </sheetData>
  <sheetProtection selectLockedCells="1"/>
  <mergeCells count="39">
    <mergeCell ref="O14:P14"/>
    <mergeCell ref="J7:J9"/>
    <mergeCell ref="Q6:R6"/>
    <mergeCell ref="A42:G42"/>
    <mergeCell ref="B8:B9"/>
    <mergeCell ref="C8:C9"/>
    <mergeCell ref="O10:P10"/>
    <mergeCell ref="K7:K9"/>
    <mergeCell ref="L7:L9"/>
    <mergeCell ref="M7:M9"/>
    <mergeCell ref="N6:N9"/>
    <mergeCell ref="F7:F9"/>
    <mergeCell ref="G7:G9"/>
    <mergeCell ref="H7:H9"/>
    <mergeCell ref="O42:U42"/>
    <mergeCell ref="O13:P13"/>
    <mergeCell ref="O11:P11"/>
    <mergeCell ref="O12:P12"/>
    <mergeCell ref="U6:U9"/>
    <mergeCell ref="S6:T6"/>
    <mergeCell ref="T7:T9"/>
    <mergeCell ref="O6:P9"/>
    <mergeCell ref="Q7:Q9"/>
    <mergeCell ref="R7:R9"/>
    <mergeCell ref="A3:G3"/>
    <mergeCell ref="H3:N3"/>
    <mergeCell ref="O3:W3"/>
    <mergeCell ref="O4:W4"/>
    <mergeCell ref="A6:A9"/>
    <mergeCell ref="B6:C7"/>
    <mergeCell ref="D6:D9"/>
    <mergeCell ref="E6:G6"/>
    <mergeCell ref="H6:J6"/>
    <mergeCell ref="K6:M6"/>
    <mergeCell ref="W6:W9"/>
    <mergeCell ref="E7:E9"/>
    <mergeCell ref="I7:I9"/>
    <mergeCell ref="V6:V9"/>
    <mergeCell ref="S7:S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2" man="1"/>
    <brk id="14" max="42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view="pageBreakPreview" zoomScaleNormal="100" zoomScaleSheetLayoutView="100" workbookViewId="0">
      <selection activeCell="K2" sqref="K2"/>
    </sheetView>
  </sheetViews>
  <sheetFormatPr defaultRowHeight="14.25"/>
  <cols>
    <col min="1" max="1" width="7.375" style="63" customWidth="1"/>
    <col min="2" max="2" width="11.125" style="63" customWidth="1"/>
    <col min="3" max="4" width="10.625" style="193" customWidth="1"/>
    <col min="5" max="5" width="11.125" style="193" customWidth="1"/>
    <col min="6" max="6" width="10.375" style="193" customWidth="1"/>
    <col min="7" max="8" width="10.625" style="193" customWidth="1"/>
    <col min="9" max="9" width="12" style="63" customWidth="1"/>
    <col min="10" max="15" width="11.75" style="193" customWidth="1"/>
    <col min="16" max="16" width="10.375" style="193" customWidth="1"/>
    <col min="17" max="17" width="11.125" style="193" customWidth="1"/>
    <col min="18" max="18" width="10.625" style="193" customWidth="1"/>
    <col min="19" max="19" width="9.125" style="193" customWidth="1"/>
    <col min="20" max="21" width="8.625" style="193" customWidth="1"/>
    <col min="22" max="22" width="10.625" style="193" customWidth="1"/>
    <col min="23" max="23" width="13.125" style="63" customWidth="1"/>
    <col min="24" max="16384" width="9" style="68"/>
  </cols>
  <sheetData>
    <row r="1" spans="1:23" s="462" customFormat="1" ht="14.1" customHeight="1">
      <c r="A1" s="479"/>
      <c r="B1" s="479"/>
      <c r="C1" s="479"/>
      <c r="D1" s="479"/>
      <c r="E1" s="479"/>
      <c r="F1" s="479"/>
      <c r="G1" s="479"/>
      <c r="H1" s="471" t="s">
        <v>1289</v>
      </c>
      <c r="I1" s="469" t="s">
        <v>1290</v>
      </c>
      <c r="J1" s="480"/>
      <c r="K1" s="480"/>
      <c r="L1" s="480"/>
      <c r="M1" s="480"/>
      <c r="N1" s="480"/>
      <c r="O1" s="480"/>
      <c r="P1" s="479"/>
      <c r="Q1" s="479"/>
      <c r="R1" s="479"/>
      <c r="S1" s="479"/>
      <c r="T1" s="479"/>
      <c r="U1" s="479"/>
      <c r="V1" s="479"/>
      <c r="W1" s="471" t="s">
        <v>1291</v>
      </c>
    </row>
    <row r="2" spans="1:23" s="15" customFormat="1" ht="14.1" customHeight="1">
      <c r="A2" s="59"/>
      <c r="B2" s="59"/>
      <c r="C2" s="59"/>
      <c r="D2" s="59"/>
      <c r="E2" s="59"/>
      <c r="F2" s="59"/>
      <c r="G2" s="59"/>
      <c r="H2" s="72"/>
      <c r="I2" s="73"/>
      <c r="J2" s="62"/>
      <c r="K2" s="62"/>
      <c r="L2" s="62"/>
      <c r="M2" s="62"/>
      <c r="N2" s="62"/>
      <c r="O2" s="62"/>
      <c r="P2" s="59"/>
      <c r="Q2" s="59"/>
      <c r="R2" s="59"/>
      <c r="S2" s="59"/>
      <c r="T2" s="59"/>
      <c r="U2" s="59"/>
      <c r="V2" s="59"/>
      <c r="W2" s="72"/>
    </row>
    <row r="3" spans="1:23" s="16" customFormat="1" ht="20.100000000000001" customHeight="1">
      <c r="A3" s="983" t="s">
        <v>640</v>
      </c>
      <c r="B3" s="983"/>
      <c r="C3" s="983"/>
      <c r="D3" s="983"/>
      <c r="E3" s="983"/>
      <c r="F3" s="983"/>
      <c r="G3" s="983"/>
      <c r="H3" s="983"/>
      <c r="I3" s="1014" t="s">
        <v>641</v>
      </c>
      <c r="J3" s="1014"/>
      <c r="K3" s="1014"/>
      <c r="L3" s="1014"/>
      <c r="M3" s="1014"/>
      <c r="N3" s="1014"/>
      <c r="O3" s="1014"/>
      <c r="P3" s="983" t="s">
        <v>451</v>
      </c>
      <c r="Q3" s="983"/>
      <c r="R3" s="983"/>
      <c r="S3" s="983"/>
      <c r="T3" s="983"/>
      <c r="U3" s="983"/>
      <c r="V3" s="983"/>
      <c r="W3" s="983"/>
    </row>
    <row r="4" spans="1:23" s="18" customFormat="1" ht="24" customHeight="1">
      <c r="A4" s="984" t="s">
        <v>642</v>
      </c>
      <c r="B4" s="984"/>
      <c r="C4" s="984"/>
      <c r="D4" s="984"/>
      <c r="E4" s="984"/>
      <c r="F4" s="984"/>
      <c r="G4" s="984"/>
      <c r="H4" s="984"/>
      <c r="I4" s="307"/>
      <c r="J4" s="307"/>
      <c r="K4" s="307"/>
      <c r="L4" s="307"/>
      <c r="M4" s="307"/>
      <c r="N4" s="307"/>
      <c r="O4" s="307"/>
      <c r="P4" s="752"/>
      <c r="Q4" s="752"/>
      <c r="R4" s="752"/>
      <c r="S4" s="752"/>
      <c r="T4" s="752"/>
      <c r="U4" s="752"/>
      <c r="V4" s="752"/>
      <c r="W4" s="752"/>
    </row>
    <row r="5" spans="1:23" s="20" customFormat="1" ht="18" customHeight="1" thickBot="1">
      <c r="A5" s="73" t="s">
        <v>193</v>
      </c>
      <c r="H5" s="72" t="s">
        <v>202</v>
      </c>
      <c r="I5" s="20" t="s">
        <v>193</v>
      </c>
      <c r="W5" s="72" t="s">
        <v>202</v>
      </c>
    </row>
    <row r="6" spans="1:23" s="62" customFormat="1" ht="36.75" customHeight="1">
      <c r="A6" s="1034" t="s">
        <v>201</v>
      </c>
      <c r="B6" s="1035"/>
      <c r="C6" s="985" t="s">
        <v>114</v>
      </c>
      <c r="D6" s="991"/>
      <c r="E6" s="991" t="s">
        <v>0</v>
      </c>
      <c r="F6" s="1018" t="s">
        <v>199</v>
      </c>
      <c r="G6" s="1019"/>
      <c r="H6" s="1020"/>
      <c r="I6" s="1040" t="s">
        <v>1</v>
      </c>
      <c r="J6" s="1018" t="s">
        <v>630</v>
      </c>
      <c r="K6" s="946"/>
      <c r="L6" s="946"/>
      <c r="M6" s="1018" t="s">
        <v>946</v>
      </c>
      <c r="N6" s="946"/>
      <c r="O6" s="958"/>
      <c r="P6" s="1052" t="s">
        <v>1015</v>
      </c>
      <c r="Q6" s="1050"/>
      <c r="R6" s="991" t="s">
        <v>952</v>
      </c>
      <c r="S6" s="1019"/>
      <c r="T6" s="991" t="s">
        <v>941</v>
      </c>
      <c r="U6" s="991" t="s">
        <v>815</v>
      </c>
      <c r="V6" s="1005" t="s">
        <v>945</v>
      </c>
      <c r="W6" s="1043" t="s">
        <v>200</v>
      </c>
    </row>
    <row r="7" spans="1:23" s="62" customFormat="1" ht="17.100000000000001" customHeight="1">
      <c r="A7" s="1036"/>
      <c r="B7" s="1037"/>
      <c r="C7" s="992"/>
      <c r="D7" s="981"/>
      <c r="E7" s="981"/>
      <c r="F7" s="936"/>
      <c r="G7" s="934" t="s">
        <v>115</v>
      </c>
      <c r="H7" s="932" t="s">
        <v>82</v>
      </c>
      <c r="I7" s="1041"/>
      <c r="J7" s="1046"/>
      <c r="K7" s="934" t="s">
        <v>115</v>
      </c>
      <c r="L7" s="934" t="s">
        <v>82</v>
      </c>
      <c r="M7" s="936"/>
      <c r="N7" s="934" t="s">
        <v>115</v>
      </c>
      <c r="O7" s="932" t="s">
        <v>82</v>
      </c>
      <c r="P7" s="992" t="s">
        <v>271</v>
      </c>
      <c r="Q7" s="992" t="s">
        <v>957</v>
      </c>
      <c r="R7" s="981" t="s">
        <v>956</v>
      </c>
      <c r="S7" s="981" t="s">
        <v>116</v>
      </c>
      <c r="T7" s="1003"/>
      <c r="U7" s="981"/>
      <c r="V7" s="1006"/>
      <c r="W7" s="1044"/>
    </row>
    <row r="8" spans="1:23" s="62" customFormat="1" ht="17.100000000000001" customHeight="1">
      <c r="A8" s="1036"/>
      <c r="B8" s="1037"/>
      <c r="C8" s="992" t="s">
        <v>628</v>
      </c>
      <c r="D8" s="905" t="s">
        <v>629</v>
      </c>
      <c r="E8" s="981"/>
      <c r="F8" s="934"/>
      <c r="G8" s="934"/>
      <c r="H8" s="932"/>
      <c r="I8" s="1041"/>
      <c r="J8" s="1047"/>
      <c r="K8" s="934"/>
      <c r="L8" s="934"/>
      <c r="M8" s="934"/>
      <c r="N8" s="934"/>
      <c r="O8" s="932"/>
      <c r="P8" s="1008"/>
      <c r="Q8" s="1008"/>
      <c r="R8" s="981"/>
      <c r="S8" s="981"/>
      <c r="T8" s="1003"/>
      <c r="U8" s="981"/>
      <c r="V8" s="1006"/>
      <c r="W8" s="1044"/>
    </row>
    <row r="9" spans="1:23" s="62" customFormat="1" ht="17.100000000000001" customHeight="1">
      <c r="A9" s="1038"/>
      <c r="B9" s="1039"/>
      <c r="C9" s="989"/>
      <c r="D9" s="1032"/>
      <c r="E9" s="993"/>
      <c r="F9" s="935"/>
      <c r="G9" s="935"/>
      <c r="H9" s="933"/>
      <c r="I9" s="1042"/>
      <c r="J9" s="1048"/>
      <c r="K9" s="935"/>
      <c r="L9" s="935"/>
      <c r="M9" s="935"/>
      <c r="N9" s="935"/>
      <c r="O9" s="933"/>
      <c r="P9" s="1009"/>
      <c r="Q9" s="1009"/>
      <c r="R9" s="993"/>
      <c r="S9" s="993"/>
      <c r="T9" s="1004"/>
      <c r="U9" s="993"/>
      <c r="V9" s="1007"/>
      <c r="W9" s="1045"/>
    </row>
    <row r="10" spans="1:23" s="116" customFormat="1" ht="16.5" customHeight="1">
      <c r="A10" s="930" t="s">
        <v>607</v>
      </c>
      <c r="B10" s="937"/>
      <c r="C10" s="98">
        <v>67</v>
      </c>
      <c r="D10" s="98">
        <v>0</v>
      </c>
      <c r="E10" s="98">
        <v>1342</v>
      </c>
      <c r="F10" s="98">
        <v>38386</v>
      </c>
      <c r="G10" s="98">
        <v>19003</v>
      </c>
      <c r="H10" s="98">
        <v>19383</v>
      </c>
      <c r="I10" s="814" t="s">
        <v>607</v>
      </c>
      <c r="J10" s="9">
        <v>2733</v>
      </c>
      <c r="K10" s="9">
        <v>1915</v>
      </c>
      <c r="L10" s="9">
        <v>818</v>
      </c>
      <c r="M10" s="9">
        <v>317</v>
      </c>
      <c r="N10" s="9">
        <v>238</v>
      </c>
      <c r="O10" s="9">
        <v>79</v>
      </c>
      <c r="P10" s="98">
        <v>13559</v>
      </c>
      <c r="Q10" s="98">
        <v>12119</v>
      </c>
      <c r="R10" s="98">
        <v>12816</v>
      </c>
      <c r="S10" s="98">
        <v>12546</v>
      </c>
      <c r="T10" s="98">
        <v>1982.4669999999999</v>
      </c>
      <c r="U10" s="98">
        <v>707.08600000000001</v>
      </c>
      <c r="V10" s="98">
        <v>1188</v>
      </c>
      <c r="W10" s="109" t="s">
        <v>607</v>
      </c>
    </row>
    <row r="11" spans="1:23" s="116" customFormat="1" ht="16.5" customHeight="1">
      <c r="A11" s="930" t="s">
        <v>662</v>
      </c>
      <c r="B11" s="931"/>
      <c r="C11" s="98">
        <v>67</v>
      </c>
      <c r="D11" s="98">
        <v>0</v>
      </c>
      <c r="E11" s="98">
        <v>1336</v>
      </c>
      <c r="F11" s="98">
        <v>37274</v>
      </c>
      <c r="G11" s="98">
        <v>18423</v>
      </c>
      <c r="H11" s="98">
        <v>18851</v>
      </c>
      <c r="I11" s="814" t="s">
        <v>662</v>
      </c>
      <c r="J11" s="9">
        <v>2726</v>
      </c>
      <c r="K11" s="9">
        <v>1889</v>
      </c>
      <c r="L11" s="9">
        <v>837</v>
      </c>
      <c r="M11" s="9">
        <v>317</v>
      </c>
      <c r="N11" s="9">
        <v>237</v>
      </c>
      <c r="O11" s="9">
        <v>80</v>
      </c>
      <c r="P11" s="98">
        <v>13175</v>
      </c>
      <c r="Q11" s="98">
        <v>12080</v>
      </c>
      <c r="R11" s="98">
        <v>12685</v>
      </c>
      <c r="S11" s="98">
        <v>12560</v>
      </c>
      <c r="T11" s="98">
        <v>1993</v>
      </c>
      <c r="U11" s="98">
        <v>721</v>
      </c>
      <c r="V11" s="98">
        <v>2253</v>
      </c>
      <c r="W11" s="109" t="s">
        <v>662</v>
      </c>
    </row>
    <row r="12" spans="1:23" s="116" customFormat="1" ht="16.5" customHeight="1">
      <c r="A12" s="930" t="s">
        <v>707</v>
      </c>
      <c r="B12" s="931"/>
      <c r="C12" s="98">
        <v>67</v>
      </c>
      <c r="D12" s="98">
        <v>0</v>
      </c>
      <c r="E12" s="98">
        <v>1332</v>
      </c>
      <c r="F12" s="98">
        <v>35831</v>
      </c>
      <c r="G12" s="98">
        <v>17723</v>
      </c>
      <c r="H12" s="98">
        <v>18108</v>
      </c>
      <c r="I12" s="814" t="s">
        <v>707</v>
      </c>
      <c r="J12" s="9">
        <v>2724</v>
      </c>
      <c r="K12" s="9">
        <v>1866</v>
      </c>
      <c r="L12" s="9">
        <v>858</v>
      </c>
      <c r="M12" s="9">
        <v>313</v>
      </c>
      <c r="N12" s="9">
        <v>231</v>
      </c>
      <c r="O12" s="9">
        <v>82</v>
      </c>
      <c r="P12" s="98">
        <v>12321</v>
      </c>
      <c r="Q12" s="98">
        <v>11227</v>
      </c>
      <c r="R12" s="98">
        <v>11916</v>
      </c>
      <c r="S12" s="98">
        <v>11187</v>
      </c>
      <c r="T12" s="98">
        <v>2003</v>
      </c>
      <c r="U12" s="98">
        <v>731</v>
      </c>
      <c r="V12" s="98">
        <v>2243</v>
      </c>
      <c r="W12" s="109" t="s">
        <v>707</v>
      </c>
    </row>
    <row r="13" spans="1:23" s="116" customFormat="1" ht="16.5" customHeight="1">
      <c r="A13" s="930" t="s">
        <v>935</v>
      </c>
      <c r="B13" s="931"/>
      <c r="C13" s="98">
        <v>67</v>
      </c>
      <c r="D13" s="98">
        <v>0</v>
      </c>
      <c r="E13" s="98">
        <v>1318</v>
      </c>
      <c r="F13" s="98">
        <v>32777</v>
      </c>
      <c r="G13" s="98">
        <v>16168</v>
      </c>
      <c r="H13" s="98">
        <v>16609</v>
      </c>
      <c r="I13" s="814" t="s">
        <v>935</v>
      </c>
      <c r="J13" s="9">
        <v>2698</v>
      </c>
      <c r="K13" s="9">
        <v>1820</v>
      </c>
      <c r="L13" s="9">
        <v>878</v>
      </c>
      <c r="M13" s="9">
        <v>308</v>
      </c>
      <c r="N13" s="9">
        <v>226</v>
      </c>
      <c r="O13" s="9">
        <v>82</v>
      </c>
      <c r="P13" s="98">
        <v>12190</v>
      </c>
      <c r="Q13" s="98">
        <v>11070</v>
      </c>
      <c r="R13" s="98">
        <v>10130</v>
      </c>
      <c r="S13" s="98">
        <v>9535</v>
      </c>
      <c r="T13" s="98">
        <v>2023</v>
      </c>
      <c r="U13" s="98">
        <v>736</v>
      </c>
      <c r="V13" s="98">
        <v>2229</v>
      </c>
      <c r="W13" s="109" t="s">
        <v>935</v>
      </c>
    </row>
    <row r="14" spans="1:23" s="116" customFormat="1" ht="16.5" customHeight="1">
      <c r="A14" s="940" t="s">
        <v>1286</v>
      </c>
      <c r="B14" s="941"/>
      <c r="C14" s="122">
        <f t="shared" ref="C14:H14" si="0">SUM(C16:C38)</f>
        <v>66</v>
      </c>
      <c r="D14" s="122">
        <f t="shared" si="0"/>
        <v>0</v>
      </c>
      <c r="E14" s="122">
        <f>SUM(E16:E38)</f>
        <v>1288</v>
      </c>
      <c r="F14" s="122">
        <f t="shared" si="0"/>
        <v>29566</v>
      </c>
      <c r="G14" s="122">
        <f t="shared" si="0"/>
        <v>14633</v>
      </c>
      <c r="H14" s="122">
        <f t="shared" si="0"/>
        <v>14933</v>
      </c>
      <c r="I14" s="575" t="s">
        <v>1286</v>
      </c>
      <c r="J14" s="121">
        <f t="shared" ref="J14:V14" si="1">SUM(J16:J38)</f>
        <v>2640</v>
      </c>
      <c r="K14" s="121">
        <f t="shared" si="1"/>
        <v>1765</v>
      </c>
      <c r="L14" s="121">
        <f t="shared" si="1"/>
        <v>875</v>
      </c>
      <c r="M14" s="121">
        <f t="shared" si="1"/>
        <v>296</v>
      </c>
      <c r="N14" s="121">
        <f t="shared" si="1"/>
        <v>214</v>
      </c>
      <c r="O14" s="121">
        <f t="shared" si="1"/>
        <v>82</v>
      </c>
      <c r="P14" s="122">
        <f t="shared" si="1"/>
        <v>12119</v>
      </c>
      <c r="Q14" s="38">
        <f t="shared" si="1"/>
        <v>11000</v>
      </c>
      <c r="R14" s="38">
        <f t="shared" si="1"/>
        <v>9533</v>
      </c>
      <c r="S14" s="38">
        <f t="shared" si="1"/>
        <v>9536</v>
      </c>
      <c r="T14" s="38">
        <f t="shared" si="1"/>
        <v>2003</v>
      </c>
      <c r="U14" s="38">
        <f t="shared" si="1"/>
        <v>728</v>
      </c>
      <c r="V14" s="122">
        <f t="shared" si="1"/>
        <v>2188</v>
      </c>
      <c r="W14" s="577" t="s">
        <v>1286</v>
      </c>
    </row>
    <row r="15" spans="1:23" s="115" customFormat="1" ht="12.95" customHeight="1">
      <c r="B15" s="280"/>
      <c r="C15" s="98"/>
      <c r="D15" s="98"/>
      <c r="E15" s="98"/>
      <c r="F15" s="98"/>
      <c r="G15" s="98"/>
      <c r="H15" s="98"/>
      <c r="I15" s="118"/>
      <c r="J15" s="9"/>
      <c r="K15" s="9"/>
      <c r="L15" s="9"/>
      <c r="M15" s="9"/>
      <c r="N15" s="9"/>
      <c r="O15" s="9"/>
      <c r="P15" s="98"/>
      <c r="Q15" s="29"/>
      <c r="R15" s="29"/>
      <c r="S15" s="29"/>
      <c r="T15" s="29"/>
      <c r="U15" s="29"/>
      <c r="V15" s="98"/>
      <c r="W15" s="218"/>
    </row>
    <row r="16" spans="1:23" s="115" customFormat="1" ht="15.6" customHeight="1">
      <c r="A16" s="115" t="s">
        <v>149</v>
      </c>
      <c r="B16" s="101" t="s">
        <v>194</v>
      </c>
      <c r="C16" s="380">
        <v>12</v>
      </c>
      <c r="D16" s="380">
        <v>0</v>
      </c>
      <c r="E16" s="380">
        <v>300</v>
      </c>
      <c r="F16" s="153">
        <f>SUM(G16:H16)</f>
        <v>6836</v>
      </c>
      <c r="G16" s="380">
        <v>3504</v>
      </c>
      <c r="H16" s="380">
        <v>3332</v>
      </c>
      <c r="I16" s="118" t="s">
        <v>149</v>
      </c>
      <c r="J16" s="153">
        <f>SUM(K16:L16)</f>
        <v>619</v>
      </c>
      <c r="K16" s="387">
        <v>444</v>
      </c>
      <c r="L16" s="380">
        <v>175</v>
      </c>
      <c r="M16" s="153">
        <f>SUM(N16:O16)</f>
        <v>72</v>
      </c>
      <c r="N16" s="387">
        <v>53</v>
      </c>
      <c r="O16" s="380">
        <v>19</v>
      </c>
      <c r="P16" s="380">
        <v>2959</v>
      </c>
      <c r="Q16" s="380">
        <v>2679</v>
      </c>
      <c r="R16" s="380">
        <v>2202</v>
      </c>
      <c r="S16" s="380">
        <v>2208</v>
      </c>
      <c r="T16" s="381">
        <v>283</v>
      </c>
      <c r="U16" s="381">
        <v>136</v>
      </c>
      <c r="V16" s="380">
        <v>473</v>
      </c>
      <c r="W16" s="79" t="s">
        <v>866</v>
      </c>
    </row>
    <row r="17" spans="1:23" s="115" customFormat="1" ht="15.6" customHeight="1">
      <c r="A17" s="115" t="s">
        <v>150</v>
      </c>
      <c r="B17" s="101" t="s">
        <v>151</v>
      </c>
      <c r="C17" s="380">
        <v>7</v>
      </c>
      <c r="D17" s="380">
        <v>0</v>
      </c>
      <c r="E17" s="380">
        <v>148</v>
      </c>
      <c r="F17" s="153">
        <f t="shared" ref="F17:F38" si="2">SUM(G17:H17)</f>
        <v>3171</v>
      </c>
      <c r="G17" s="380">
        <v>1708</v>
      </c>
      <c r="H17" s="380">
        <v>1463</v>
      </c>
      <c r="I17" s="118" t="s">
        <v>150</v>
      </c>
      <c r="J17" s="153">
        <f t="shared" ref="J17:J38" si="3">SUM(K17:L17)</f>
        <v>294</v>
      </c>
      <c r="K17" s="387">
        <v>200</v>
      </c>
      <c r="L17" s="380">
        <v>94</v>
      </c>
      <c r="M17" s="153">
        <f t="shared" ref="M17:M38" si="4">SUM(N17:O17)</f>
        <v>32</v>
      </c>
      <c r="N17" s="387">
        <v>26</v>
      </c>
      <c r="O17" s="380">
        <v>6</v>
      </c>
      <c r="P17" s="380">
        <v>1258</v>
      </c>
      <c r="Q17" s="380">
        <v>1123</v>
      </c>
      <c r="R17" s="380">
        <v>1034</v>
      </c>
      <c r="S17" s="380">
        <v>1041</v>
      </c>
      <c r="T17" s="381">
        <v>260</v>
      </c>
      <c r="U17" s="381">
        <v>83</v>
      </c>
      <c r="V17" s="380">
        <v>232</v>
      </c>
      <c r="W17" s="79" t="s">
        <v>151</v>
      </c>
    </row>
    <row r="18" spans="1:23" s="115" customFormat="1" ht="15.6" customHeight="1">
      <c r="A18" s="115" t="s">
        <v>152</v>
      </c>
      <c r="B18" s="101" t="s">
        <v>153</v>
      </c>
      <c r="C18" s="380">
        <v>3</v>
      </c>
      <c r="D18" s="380">
        <v>0</v>
      </c>
      <c r="E18" s="380">
        <v>54</v>
      </c>
      <c r="F18" s="153">
        <f t="shared" si="2"/>
        <v>1142</v>
      </c>
      <c r="G18" s="380">
        <v>358</v>
      </c>
      <c r="H18" s="380">
        <v>784</v>
      </c>
      <c r="I18" s="118" t="s">
        <v>152</v>
      </c>
      <c r="J18" s="153">
        <f t="shared" si="3"/>
        <v>108</v>
      </c>
      <c r="K18" s="387">
        <v>68</v>
      </c>
      <c r="L18" s="380">
        <v>40</v>
      </c>
      <c r="M18" s="153">
        <f t="shared" si="4"/>
        <v>12</v>
      </c>
      <c r="N18" s="387">
        <v>9</v>
      </c>
      <c r="O18" s="380">
        <v>3</v>
      </c>
      <c r="P18" s="380">
        <v>460</v>
      </c>
      <c r="Q18" s="380">
        <v>425</v>
      </c>
      <c r="R18" s="380">
        <v>374</v>
      </c>
      <c r="S18" s="380">
        <v>359</v>
      </c>
      <c r="T18" s="381">
        <v>142</v>
      </c>
      <c r="U18" s="381">
        <v>33</v>
      </c>
      <c r="V18" s="380">
        <v>90</v>
      </c>
      <c r="W18" s="79" t="s">
        <v>153</v>
      </c>
    </row>
    <row r="19" spans="1:23" s="115" customFormat="1" ht="15.6" customHeight="1">
      <c r="A19" s="115" t="s">
        <v>154</v>
      </c>
      <c r="B19" s="101" t="s">
        <v>155</v>
      </c>
      <c r="C19" s="380">
        <v>9</v>
      </c>
      <c r="D19" s="380">
        <v>0</v>
      </c>
      <c r="E19" s="380">
        <v>145</v>
      </c>
      <c r="F19" s="153">
        <f t="shared" si="2"/>
        <v>3050</v>
      </c>
      <c r="G19" s="380">
        <v>1483</v>
      </c>
      <c r="H19" s="380">
        <v>1567</v>
      </c>
      <c r="I19" s="118" t="s">
        <v>154</v>
      </c>
      <c r="J19" s="153">
        <f t="shared" si="3"/>
        <v>293</v>
      </c>
      <c r="K19" s="387">
        <v>187</v>
      </c>
      <c r="L19" s="380">
        <v>106</v>
      </c>
      <c r="M19" s="153">
        <f t="shared" si="4"/>
        <v>34</v>
      </c>
      <c r="N19" s="387">
        <v>23</v>
      </c>
      <c r="O19" s="380">
        <v>11</v>
      </c>
      <c r="P19" s="380">
        <v>1284</v>
      </c>
      <c r="Q19" s="380">
        <v>1139</v>
      </c>
      <c r="R19" s="380">
        <v>991</v>
      </c>
      <c r="S19" s="380">
        <v>976</v>
      </c>
      <c r="T19" s="381">
        <v>274</v>
      </c>
      <c r="U19" s="381">
        <v>92</v>
      </c>
      <c r="V19" s="380">
        <v>273</v>
      </c>
      <c r="W19" s="79" t="s">
        <v>155</v>
      </c>
    </row>
    <row r="20" spans="1:23" s="115" customFormat="1" ht="15.6" customHeight="1">
      <c r="A20" s="115" t="s">
        <v>156</v>
      </c>
      <c r="B20" s="101" t="s">
        <v>157</v>
      </c>
      <c r="C20" s="380">
        <v>5</v>
      </c>
      <c r="D20" s="380">
        <v>0</v>
      </c>
      <c r="E20" s="380">
        <v>136</v>
      </c>
      <c r="F20" s="153">
        <f t="shared" si="2"/>
        <v>3811</v>
      </c>
      <c r="G20" s="380">
        <v>1884</v>
      </c>
      <c r="H20" s="380">
        <v>1927</v>
      </c>
      <c r="I20" s="118" t="s">
        <v>156</v>
      </c>
      <c r="J20" s="153">
        <f t="shared" si="3"/>
        <v>278</v>
      </c>
      <c r="K20" s="387">
        <v>164</v>
      </c>
      <c r="L20" s="380">
        <v>114</v>
      </c>
      <c r="M20" s="153">
        <f t="shared" si="4"/>
        <v>29</v>
      </c>
      <c r="N20" s="387">
        <v>19</v>
      </c>
      <c r="O20" s="380">
        <v>10</v>
      </c>
      <c r="P20" s="380">
        <v>1560</v>
      </c>
      <c r="Q20" s="380">
        <v>1444</v>
      </c>
      <c r="R20" s="380">
        <v>1262</v>
      </c>
      <c r="S20" s="380">
        <v>1267</v>
      </c>
      <c r="T20" s="381">
        <v>195</v>
      </c>
      <c r="U20" s="381">
        <v>58</v>
      </c>
      <c r="V20" s="380">
        <v>207</v>
      </c>
      <c r="W20" s="79" t="s">
        <v>157</v>
      </c>
    </row>
    <row r="21" spans="1:23" s="115" customFormat="1" ht="15.6" customHeight="1">
      <c r="A21" s="115" t="s">
        <v>158</v>
      </c>
      <c r="B21" s="101" t="s">
        <v>159</v>
      </c>
      <c r="C21" s="380">
        <v>4</v>
      </c>
      <c r="D21" s="380">
        <v>0</v>
      </c>
      <c r="E21" s="380">
        <v>69</v>
      </c>
      <c r="F21" s="153">
        <f t="shared" si="2"/>
        <v>1516</v>
      </c>
      <c r="G21" s="380">
        <v>1025</v>
      </c>
      <c r="H21" s="380">
        <v>491</v>
      </c>
      <c r="I21" s="118" t="s">
        <v>158</v>
      </c>
      <c r="J21" s="153">
        <f t="shared" si="3"/>
        <v>141</v>
      </c>
      <c r="K21" s="387">
        <v>104</v>
      </c>
      <c r="L21" s="380">
        <v>37</v>
      </c>
      <c r="M21" s="153">
        <f t="shared" si="4"/>
        <v>17</v>
      </c>
      <c r="N21" s="387">
        <v>12</v>
      </c>
      <c r="O21" s="380">
        <v>5</v>
      </c>
      <c r="P21" s="380">
        <v>620</v>
      </c>
      <c r="Q21" s="380">
        <v>582</v>
      </c>
      <c r="R21" s="380">
        <v>473</v>
      </c>
      <c r="S21" s="380">
        <v>477</v>
      </c>
      <c r="T21" s="381">
        <v>99</v>
      </c>
      <c r="U21" s="381">
        <v>40</v>
      </c>
      <c r="V21" s="380">
        <v>103</v>
      </c>
      <c r="W21" s="79" t="s">
        <v>159</v>
      </c>
    </row>
    <row r="22" spans="1:23" s="115" customFormat="1" ht="15.6" customHeight="1">
      <c r="A22" s="115" t="s">
        <v>160</v>
      </c>
      <c r="B22" s="101" t="s">
        <v>161</v>
      </c>
      <c r="C22" s="380">
        <v>3</v>
      </c>
      <c r="D22" s="380">
        <v>0</v>
      </c>
      <c r="E22" s="380">
        <v>45</v>
      </c>
      <c r="F22" s="153">
        <f t="shared" si="2"/>
        <v>1031</v>
      </c>
      <c r="G22" s="380">
        <v>415</v>
      </c>
      <c r="H22" s="380">
        <v>616</v>
      </c>
      <c r="I22" s="118" t="s">
        <v>160</v>
      </c>
      <c r="J22" s="153">
        <f t="shared" si="3"/>
        <v>97</v>
      </c>
      <c r="K22" s="387">
        <v>60</v>
      </c>
      <c r="L22" s="380">
        <v>37</v>
      </c>
      <c r="M22" s="153">
        <f t="shared" si="4"/>
        <v>11</v>
      </c>
      <c r="N22" s="387">
        <v>6</v>
      </c>
      <c r="O22" s="380">
        <v>5</v>
      </c>
      <c r="P22" s="380">
        <v>390</v>
      </c>
      <c r="Q22" s="380">
        <v>340</v>
      </c>
      <c r="R22" s="380">
        <v>332</v>
      </c>
      <c r="S22" s="380">
        <v>336</v>
      </c>
      <c r="T22" s="381">
        <v>68</v>
      </c>
      <c r="U22" s="381">
        <v>28</v>
      </c>
      <c r="V22" s="380">
        <v>88</v>
      </c>
      <c r="W22" s="79" t="s">
        <v>161</v>
      </c>
    </row>
    <row r="23" spans="1:23" s="115" customFormat="1" ht="15.6" customHeight="1">
      <c r="A23" s="115" t="s">
        <v>162</v>
      </c>
      <c r="B23" s="101" t="s">
        <v>163</v>
      </c>
      <c r="C23" s="380">
        <v>3</v>
      </c>
      <c r="D23" s="380">
        <v>0</v>
      </c>
      <c r="E23" s="380">
        <v>49</v>
      </c>
      <c r="F23" s="153">
        <f t="shared" si="2"/>
        <v>1088</v>
      </c>
      <c r="G23" s="380">
        <v>597</v>
      </c>
      <c r="H23" s="380">
        <v>491</v>
      </c>
      <c r="I23" s="118" t="s">
        <v>162</v>
      </c>
      <c r="J23" s="153">
        <f t="shared" si="3"/>
        <v>104</v>
      </c>
      <c r="K23" s="387">
        <v>70</v>
      </c>
      <c r="L23" s="380">
        <v>34</v>
      </c>
      <c r="M23" s="153">
        <f t="shared" si="4"/>
        <v>11</v>
      </c>
      <c r="N23" s="387">
        <v>9</v>
      </c>
      <c r="O23" s="380">
        <v>2</v>
      </c>
      <c r="P23" s="380">
        <v>420</v>
      </c>
      <c r="Q23" s="380">
        <v>379</v>
      </c>
      <c r="R23" s="380">
        <v>352</v>
      </c>
      <c r="S23" s="380">
        <v>352</v>
      </c>
      <c r="T23" s="381">
        <v>101</v>
      </c>
      <c r="U23" s="381">
        <v>38</v>
      </c>
      <c r="V23" s="380">
        <v>114</v>
      </c>
      <c r="W23" s="79" t="s">
        <v>163</v>
      </c>
    </row>
    <row r="24" spans="1:23" s="115" customFormat="1" ht="15.6" customHeight="1">
      <c r="A24" s="115" t="s">
        <v>164</v>
      </c>
      <c r="B24" s="101" t="s">
        <v>165</v>
      </c>
      <c r="C24" s="380">
        <v>2</v>
      </c>
      <c r="D24" s="380">
        <v>0</v>
      </c>
      <c r="E24" s="380">
        <v>40</v>
      </c>
      <c r="F24" s="153">
        <f t="shared" si="2"/>
        <v>872</v>
      </c>
      <c r="G24" s="380">
        <v>435</v>
      </c>
      <c r="H24" s="380">
        <v>437</v>
      </c>
      <c r="I24" s="118" t="s">
        <v>164</v>
      </c>
      <c r="J24" s="153">
        <f t="shared" si="3"/>
        <v>89</v>
      </c>
      <c r="K24" s="387">
        <v>60</v>
      </c>
      <c r="L24" s="380">
        <v>29</v>
      </c>
      <c r="M24" s="153">
        <f t="shared" si="4"/>
        <v>12</v>
      </c>
      <c r="N24" s="387">
        <v>9</v>
      </c>
      <c r="O24" s="380">
        <v>3</v>
      </c>
      <c r="P24" s="380">
        <v>364</v>
      </c>
      <c r="Q24" s="380">
        <v>337</v>
      </c>
      <c r="R24" s="380">
        <v>263</v>
      </c>
      <c r="S24" s="380">
        <v>263</v>
      </c>
      <c r="T24" s="381">
        <v>74</v>
      </c>
      <c r="U24" s="381">
        <v>27</v>
      </c>
      <c r="V24" s="380">
        <v>61</v>
      </c>
      <c r="W24" s="79" t="s">
        <v>165</v>
      </c>
    </row>
    <row r="25" spans="1:23" s="115" customFormat="1" ht="15.6" customHeight="1">
      <c r="A25" s="115" t="s">
        <v>166</v>
      </c>
      <c r="B25" s="101" t="s">
        <v>167</v>
      </c>
      <c r="C25" s="380">
        <v>6</v>
      </c>
      <c r="D25" s="380">
        <v>0</v>
      </c>
      <c r="E25" s="380">
        <v>129</v>
      </c>
      <c r="F25" s="153">
        <f t="shared" si="2"/>
        <v>3413</v>
      </c>
      <c r="G25" s="380">
        <v>1501</v>
      </c>
      <c r="H25" s="380">
        <v>1912</v>
      </c>
      <c r="I25" s="118" t="s">
        <v>166</v>
      </c>
      <c r="J25" s="153">
        <f t="shared" si="3"/>
        <v>266</v>
      </c>
      <c r="K25" s="387">
        <v>179</v>
      </c>
      <c r="L25" s="380">
        <v>87</v>
      </c>
      <c r="M25" s="153">
        <f t="shared" si="4"/>
        <v>29</v>
      </c>
      <c r="N25" s="387">
        <v>21</v>
      </c>
      <c r="O25" s="380">
        <v>8</v>
      </c>
      <c r="P25" s="380">
        <v>1334</v>
      </c>
      <c r="Q25" s="380">
        <v>1231</v>
      </c>
      <c r="R25" s="380">
        <v>1050</v>
      </c>
      <c r="S25" s="380">
        <v>1074</v>
      </c>
      <c r="T25" s="381">
        <v>213</v>
      </c>
      <c r="U25" s="381">
        <v>84</v>
      </c>
      <c r="V25" s="380">
        <v>239</v>
      </c>
      <c r="W25" s="79" t="s">
        <v>167</v>
      </c>
    </row>
    <row r="26" spans="1:23" s="153" customFormat="1" ht="15.6" customHeight="1">
      <c r="A26" s="153" t="s">
        <v>168</v>
      </c>
      <c r="B26" s="287" t="s">
        <v>169</v>
      </c>
      <c r="C26" s="380">
        <v>0</v>
      </c>
      <c r="D26" s="380">
        <v>0</v>
      </c>
      <c r="E26" s="380">
        <v>0</v>
      </c>
      <c r="F26" s="153">
        <f t="shared" si="2"/>
        <v>0</v>
      </c>
      <c r="G26" s="380">
        <v>0</v>
      </c>
      <c r="H26" s="380">
        <v>0</v>
      </c>
      <c r="I26" s="43" t="s">
        <v>168</v>
      </c>
      <c r="J26" s="153">
        <f t="shared" si="3"/>
        <v>0</v>
      </c>
      <c r="K26" s="388">
        <v>0</v>
      </c>
      <c r="L26" s="380">
        <v>0</v>
      </c>
      <c r="M26" s="153">
        <f t="shared" si="4"/>
        <v>0</v>
      </c>
      <c r="N26" s="388">
        <v>0</v>
      </c>
      <c r="O26" s="380">
        <v>0</v>
      </c>
      <c r="P26" s="380">
        <v>0</v>
      </c>
      <c r="Q26" s="380">
        <v>0</v>
      </c>
      <c r="R26" s="380">
        <v>0</v>
      </c>
      <c r="S26" s="380">
        <v>0</v>
      </c>
      <c r="T26" s="381">
        <v>0</v>
      </c>
      <c r="U26" s="381">
        <v>0</v>
      </c>
      <c r="V26" s="380">
        <v>0</v>
      </c>
      <c r="W26" s="86" t="s">
        <v>169</v>
      </c>
    </row>
    <row r="27" spans="1:23" s="115" customFormat="1" ht="15.6" customHeight="1">
      <c r="A27" s="115" t="s">
        <v>170</v>
      </c>
      <c r="B27" s="101" t="s">
        <v>171</v>
      </c>
      <c r="C27" s="380">
        <v>1</v>
      </c>
      <c r="D27" s="380">
        <v>0</v>
      </c>
      <c r="E27" s="380">
        <v>9</v>
      </c>
      <c r="F27" s="153">
        <f t="shared" si="2"/>
        <v>167</v>
      </c>
      <c r="G27" s="380">
        <v>167</v>
      </c>
      <c r="H27" s="380">
        <v>0</v>
      </c>
      <c r="I27" s="118" t="s">
        <v>170</v>
      </c>
      <c r="J27" s="153">
        <f t="shared" si="3"/>
        <v>18</v>
      </c>
      <c r="K27" s="387">
        <v>14</v>
      </c>
      <c r="L27" s="380">
        <v>4</v>
      </c>
      <c r="M27" s="153">
        <f t="shared" si="4"/>
        <v>3</v>
      </c>
      <c r="N27" s="387">
        <v>2</v>
      </c>
      <c r="O27" s="380">
        <v>1</v>
      </c>
      <c r="P27" s="380">
        <v>68</v>
      </c>
      <c r="Q27" s="380">
        <v>62</v>
      </c>
      <c r="R27" s="380">
        <v>66</v>
      </c>
      <c r="S27" s="380">
        <v>58</v>
      </c>
      <c r="T27" s="381">
        <v>13</v>
      </c>
      <c r="U27" s="381">
        <v>6</v>
      </c>
      <c r="V27" s="380">
        <v>14</v>
      </c>
      <c r="W27" s="79" t="s">
        <v>171</v>
      </c>
    </row>
    <row r="28" spans="1:23" s="115" customFormat="1" ht="15.6" customHeight="1">
      <c r="A28" s="115" t="s">
        <v>172</v>
      </c>
      <c r="B28" s="101" t="s">
        <v>195</v>
      </c>
      <c r="C28" s="380">
        <v>1</v>
      </c>
      <c r="D28" s="380">
        <v>0</v>
      </c>
      <c r="E28" s="380">
        <v>6</v>
      </c>
      <c r="F28" s="153">
        <f t="shared" si="2"/>
        <v>75</v>
      </c>
      <c r="G28" s="380">
        <v>0</v>
      </c>
      <c r="H28" s="380">
        <v>75</v>
      </c>
      <c r="I28" s="118" t="s">
        <v>172</v>
      </c>
      <c r="J28" s="153">
        <f t="shared" si="3"/>
        <v>12</v>
      </c>
      <c r="K28" s="387">
        <v>9</v>
      </c>
      <c r="L28" s="380">
        <v>3</v>
      </c>
      <c r="M28" s="153">
        <f t="shared" si="4"/>
        <v>2</v>
      </c>
      <c r="N28" s="387">
        <v>1</v>
      </c>
      <c r="O28" s="380">
        <v>1</v>
      </c>
      <c r="P28" s="380">
        <v>37</v>
      </c>
      <c r="Q28" s="380">
        <v>34</v>
      </c>
      <c r="R28" s="380">
        <v>22</v>
      </c>
      <c r="S28" s="380">
        <v>18</v>
      </c>
      <c r="T28" s="381">
        <v>14</v>
      </c>
      <c r="U28" s="381">
        <v>7</v>
      </c>
      <c r="V28" s="380">
        <v>26</v>
      </c>
      <c r="W28" s="79" t="s">
        <v>195</v>
      </c>
    </row>
    <row r="29" spans="1:23" s="115" customFormat="1" ht="15.6" customHeight="1">
      <c r="A29" s="115" t="s">
        <v>173</v>
      </c>
      <c r="B29" s="101" t="s">
        <v>174</v>
      </c>
      <c r="C29" s="380">
        <v>1</v>
      </c>
      <c r="D29" s="380">
        <v>0</v>
      </c>
      <c r="E29" s="380">
        <v>9</v>
      </c>
      <c r="F29" s="153">
        <f t="shared" si="2"/>
        <v>181</v>
      </c>
      <c r="G29" s="380">
        <v>0</v>
      </c>
      <c r="H29" s="380">
        <v>181</v>
      </c>
      <c r="I29" s="118" t="s">
        <v>173</v>
      </c>
      <c r="J29" s="153">
        <f t="shared" si="3"/>
        <v>20</v>
      </c>
      <c r="K29" s="387">
        <v>7</v>
      </c>
      <c r="L29" s="380">
        <v>13</v>
      </c>
      <c r="M29" s="153">
        <f t="shared" si="4"/>
        <v>2</v>
      </c>
      <c r="N29" s="387">
        <v>0</v>
      </c>
      <c r="O29" s="380">
        <v>2</v>
      </c>
      <c r="P29" s="380">
        <v>64</v>
      </c>
      <c r="Q29" s="380">
        <v>49</v>
      </c>
      <c r="R29" s="380">
        <v>66</v>
      </c>
      <c r="S29" s="380">
        <v>67</v>
      </c>
      <c r="T29" s="381">
        <v>25</v>
      </c>
      <c r="U29" s="381">
        <v>9</v>
      </c>
      <c r="V29" s="380">
        <v>23</v>
      </c>
      <c r="W29" s="79" t="s">
        <v>174</v>
      </c>
    </row>
    <row r="30" spans="1:23" s="115" customFormat="1" ht="15.6" customHeight="1">
      <c r="A30" s="115" t="s">
        <v>175</v>
      </c>
      <c r="B30" s="101" t="s">
        <v>176</v>
      </c>
      <c r="C30" s="380">
        <v>1</v>
      </c>
      <c r="D30" s="380">
        <v>0</v>
      </c>
      <c r="E30" s="380">
        <v>9</v>
      </c>
      <c r="F30" s="153">
        <f t="shared" si="2"/>
        <v>169</v>
      </c>
      <c r="G30" s="380">
        <v>0</v>
      </c>
      <c r="H30" s="380">
        <v>169</v>
      </c>
      <c r="I30" s="118" t="s">
        <v>175</v>
      </c>
      <c r="J30" s="153">
        <f t="shared" si="3"/>
        <v>21</v>
      </c>
      <c r="K30" s="387">
        <v>11</v>
      </c>
      <c r="L30" s="380">
        <v>10</v>
      </c>
      <c r="M30" s="153">
        <f t="shared" si="4"/>
        <v>3</v>
      </c>
      <c r="N30" s="387">
        <v>2</v>
      </c>
      <c r="O30" s="380">
        <v>1</v>
      </c>
      <c r="P30" s="380">
        <v>65</v>
      </c>
      <c r="Q30" s="380">
        <v>58</v>
      </c>
      <c r="R30" s="380">
        <v>66</v>
      </c>
      <c r="S30" s="380">
        <v>58</v>
      </c>
      <c r="T30" s="381">
        <v>14</v>
      </c>
      <c r="U30" s="381">
        <v>4</v>
      </c>
      <c r="V30" s="380">
        <v>13</v>
      </c>
      <c r="W30" s="79" t="s">
        <v>176</v>
      </c>
    </row>
    <row r="31" spans="1:23" s="115" customFormat="1" ht="15.6" customHeight="1">
      <c r="A31" s="115" t="s">
        <v>177</v>
      </c>
      <c r="B31" s="101" t="s">
        <v>178</v>
      </c>
      <c r="C31" s="380">
        <v>3</v>
      </c>
      <c r="D31" s="380">
        <v>0</v>
      </c>
      <c r="E31" s="380">
        <v>47</v>
      </c>
      <c r="F31" s="153">
        <f t="shared" si="2"/>
        <v>1048</v>
      </c>
      <c r="G31" s="380">
        <v>519</v>
      </c>
      <c r="H31" s="380">
        <v>529</v>
      </c>
      <c r="I31" s="118" t="s">
        <v>177</v>
      </c>
      <c r="J31" s="153">
        <f t="shared" si="3"/>
        <v>96</v>
      </c>
      <c r="K31" s="387">
        <v>62</v>
      </c>
      <c r="L31" s="380">
        <v>34</v>
      </c>
      <c r="M31" s="153">
        <f t="shared" si="4"/>
        <v>9</v>
      </c>
      <c r="N31" s="387">
        <v>8</v>
      </c>
      <c r="O31" s="380">
        <v>1</v>
      </c>
      <c r="P31" s="380">
        <v>414</v>
      </c>
      <c r="Q31" s="380">
        <v>364</v>
      </c>
      <c r="R31" s="380">
        <v>330</v>
      </c>
      <c r="S31" s="380">
        <v>339</v>
      </c>
      <c r="T31" s="381">
        <v>62</v>
      </c>
      <c r="U31" s="381">
        <v>33</v>
      </c>
      <c r="V31" s="380">
        <v>79</v>
      </c>
      <c r="W31" s="79" t="s">
        <v>178</v>
      </c>
    </row>
    <row r="32" spans="1:23" s="115" customFormat="1" ht="15.6" customHeight="1">
      <c r="A32" s="115" t="s">
        <v>179</v>
      </c>
      <c r="B32" s="101" t="s">
        <v>180</v>
      </c>
      <c r="C32" s="380">
        <v>1</v>
      </c>
      <c r="D32" s="380">
        <v>0</v>
      </c>
      <c r="E32" s="380">
        <v>15</v>
      </c>
      <c r="F32" s="153">
        <f t="shared" si="2"/>
        <v>305</v>
      </c>
      <c r="G32" s="380">
        <v>156</v>
      </c>
      <c r="H32" s="380">
        <v>149</v>
      </c>
      <c r="I32" s="118" t="s">
        <v>179</v>
      </c>
      <c r="J32" s="153">
        <f t="shared" si="3"/>
        <v>30</v>
      </c>
      <c r="K32" s="387">
        <v>19</v>
      </c>
      <c r="L32" s="380">
        <v>11</v>
      </c>
      <c r="M32" s="153">
        <f t="shared" si="4"/>
        <v>4</v>
      </c>
      <c r="N32" s="387">
        <v>3</v>
      </c>
      <c r="O32" s="380">
        <v>1</v>
      </c>
      <c r="P32" s="380">
        <v>132</v>
      </c>
      <c r="Q32" s="380">
        <v>120</v>
      </c>
      <c r="R32" s="380">
        <v>110</v>
      </c>
      <c r="S32" s="380">
        <v>110</v>
      </c>
      <c r="T32" s="381">
        <v>60</v>
      </c>
      <c r="U32" s="381">
        <v>8</v>
      </c>
      <c r="V32" s="380">
        <v>26</v>
      </c>
      <c r="W32" s="79" t="s">
        <v>180</v>
      </c>
    </row>
    <row r="33" spans="1:23" s="115" customFormat="1" ht="15.6" customHeight="1">
      <c r="A33" s="115" t="s">
        <v>181</v>
      </c>
      <c r="B33" s="101" t="s">
        <v>182</v>
      </c>
      <c r="C33" s="380">
        <v>1</v>
      </c>
      <c r="D33" s="380">
        <v>0</v>
      </c>
      <c r="E33" s="380">
        <v>18</v>
      </c>
      <c r="F33" s="153">
        <f t="shared" si="2"/>
        <v>335</v>
      </c>
      <c r="G33" s="380">
        <v>0</v>
      </c>
      <c r="H33" s="380">
        <v>335</v>
      </c>
      <c r="I33" s="118" t="s">
        <v>181</v>
      </c>
      <c r="J33" s="153">
        <f t="shared" si="3"/>
        <v>32</v>
      </c>
      <c r="K33" s="387">
        <v>19</v>
      </c>
      <c r="L33" s="380">
        <v>13</v>
      </c>
      <c r="M33" s="153">
        <f t="shared" si="4"/>
        <v>3</v>
      </c>
      <c r="N33" s="387">
        <v>3</v>
      </c>
      <c r="O33" s="380">
        <v>0</v>
      </c>
      <c r="P33" s="380">
        <v>134</v>
      </c>
      <c r="Q33" s="380">
        <v>126</v>
      </c>
      <c r="R33" s="380">
        <v>110</v>
      </c>
      <c r="S33" s="380">
        <v>109</v>
      </c>
      <c r="T33" s="381">
        <v>35</v>
      </c>
      <c r="U33" s="381">
        <v>8</v>
      </c>
      <c r="V33" s="380">
        <v>26</v>
      </c>
      <c r="W33" s="79" t="s">
        <v>182</v>
      </c>
    </row>
    <row r="34" spans="1:23" s="115" customFormat="1" ht="15.6" customHeight="1">
      <c r="A34" s="115" t="s">
        <v>183</v>
      </c>
      <c r="B34" s="101" t="s">
        <v>184</v>
      </c>
      <c r="C34" s="380">
        <v>2</v>
      </c>
      <c r="D34" s="380">
        <v>0</v>
      </c>
      <c r="E34" s="380">
        <v>45</v>
      </c>
      <c r="F34" s="153">
        <f t="shared" si="2"/>
        <v>1105</v>
      </c>
      <c r="G34" s="380">
        <v>630</v>
      </c>
      <c r="H34" s="380">
        <v>475</v>
      </c>
      <c r="I34" s="118" t="s">
        <v>183</v>
      </c>
      <c r="J34" s="153">
        <f t="shared" si="3"/>
        <v>90</v>
      </c>
      <c r="K34" s="387">
        <v>62</v>
      </c>
      <c r="L34" s="380">
        <v>28</v>
      </c>
      <c r="M34" s="153">
        <f t="shared" si="4"/>
        <v>8</v>
      </c>
      <c r="N34" s="387">
        <v>5</v>
      </c>
      <c r="O34" s="380">
        <v>3</v>
      </c>
      <c r="P34" s="380">
        <v>426</v>
      </c>
      <c r="Q34" s="380">
        <v>380</v>
      </c>
      <c r="R34" s="380">
        <v>342</v>
      </c>
      <c r="S34" s="380">
        <v>347</v>
      </c>
      <c r="T34" s="381">
        <v>54</v>
      </c>
      <c r="U34" s="381">
        <v>25</v>
      </c>
      <c r="V34" s="380">
        <v>79</v>
      </c>
      <c r="W34" s="79" t="s">
        <v>184</v>
      </c>
    </row>
    <row r="35" spans="1:23" s="115" customFormat="1" ht="15.6" customHeight="1">
      <c r="A35" s="115" t="s">
        <v>185</v>
      </c>
      <c r="B35" s="101" t="s">
        <v>186</v>
      </c>
      <c r="C35" s="380">
        <v>1</v>
      </c>
      <c r="D35" s="380">
        <v>0</v>
      </c>
      <c r="E35" s="380">
        <v>15</v>
      </c>
      <c r="F35" s="153">
        <f t="shared" si="2"/>
        <v>251</v>
      </c>
      <c r="G35" s="380">
        <v>251</v>
      </c>
      <c r="H35" s="380">
        <v>0</v>
      </c>
      <c r="I35" s="118" t="s">
        <v>185</v>
      </c>
      <c r="J35" s="153">
        <f t="shared" si="3"/>
        <v>32</v>
      </c>
      <c r="K35" s="387">
        <v>26</v>
      </c>
      <c r="L35" s="380">
        <v>6</v>
      </c>
      <c r="M35" s="153">
        <f t="shared" si="4"/>
        <v>3</v>
      </c>
      <c r="N35" s="387">
        <v>3</v>
      </c>
      <c r="O35" s="380">
        <v>0</v>
      </c>
      <c r="P35" s="380">
        <v>130</v>
      </c>
      <c r="Q35" s="380">
        <v>128</v>
      </c>
      <c r="R35" s="380">
        <v>88</v>
      </c>
      <c r="S35" s="380">
        <v>77</v>
      </c>
      <c r="T35" s="381">
        <v>17</v>
      </c>
      <c r="U35" s="381">
        <v>9</v>
      </c>
      <c r="V35" s="380">
        <v>22</v>
      </c>
      <c r="W35" s="79" t="s">
        <v>186</v>
      </c>
    </row>
    <row r="36" spans="1:23" s="153" customFormat="1" ht="15.6" customHeight="1">
      <c r="A36" s="153" t="s">
        <v>187</v>
      </c>
      <c r="B36" s="287" t="s">
        <v>188</v>
      </c>
      <c r="C36" s="380">
        <v>0</v>
      </c>
      <c r="D36" s="380">
        <v>0</v>
      </c>
      <c r="E36" s="380">
        <v>0</v>
      </c>
      <c r="F36" s="153">
        <f t="shared" si="2"/>
        <v>0</v>
      </c>
      <c r="G36" s="380">
        <v>0</v>
      </c>
      <c r="H36" s="380">
        <v>0</v>
      </c>
      <c r="I36" s="43" t="s">
        <v>187</v>
      </c>
      <c r="J36" s="153">
        <f t="shared" si="3"/>
        <v>0</v>
      </c>
      <c r="K36" s="388">
        <v>0</v>
      </c>
      <c r="L36" s="380">
        <v>0</v>
      </c>
      <c r="M36" s="153">
        <f t="shared" si="4"/>
        <v>0</v>
      </c>
      <c r="N36" s="388">
        <v>0</v>
      </c>
      <c r="O36" s="380">
        <v>0</v>
      </c>
      <c r="P36" s="380">
        <v>0</v>
      </c>
      <c r="Q36" s="380">
        <v>0</v>
      </c>
      <c r="R36" s="380">
        <v>0</v>
      </c>
      <c r="S36" s="380">
        <v>0</v>
      </c>
      <c r="T36" s="381">
        <v>0</v>
      </c>
      <c r="U36" s="381">
        <v>0</v>
      </c>
      <c r="V36" s="380">
        <v>0</v>
      </c>
      <c r="W36" s="86" t="s">
        <v>188</v>
      </c>
    </row>
    <row r="37" spans="1:23" s="153" customFormat="1" ht="15.6" customHeight="1">
      <c r="A37" s="153" t="s">
        <v>189</v>
      </c>
      <c r="B37" s="287" t="s">
        <v>190</v>
      </c>
      <c r="C37" s="380">
        <v>0</v>
      </c>
      <c r="D37" s="380">
        <v>0</v>
      </c>
      <c r="E37" s="380">
        <v>0</v>
      </c>
      <c r="F37" s="153">
        <f t="shared" si="2"/>
        <v>0</v>
      </c>
      <c r="G37" s="380">
        <v>0</v>
      </c>
      <c r="H37" s="380">
        <v>0</v>
      </c>
      <c r="I37" s="43" t="s">
        <v>189</v>
      </c>
      <c r="J37" s="153">
        <f t="shared" si="3"/>
        <v>0</v>
      </c>
      <c r="K37" s="388">
        <v>0</v>
      </c>
      <c r="L37" s="380">
        <v>0</v>
      </c>
      <c r="M37" s="153">
        <f t="shared" si="4"/>
        <v>0</v>
      </c>
      <c r="N37" s="388">
        <v>0</v>
      </c>
      <c r="O37" s="380">
        <v>0</v>
      </c>
      <c r="P37" s="380">
        <v>0</v>
      </c>
      <c r="Q37" s="380">
        <v>0</v>
      </c>
      <c r="R37" s="380">
        <v>0</v>
      </c>
      <c r="S37" s="380">
        <v>0</v>
      </c>
      <c r="T37" s="381">
        <v>0</v>
      </c>
      <c r="U37" s="381">
        <v>0</v>
      </c>
      <c r="V37" s="380">
        <v>0</v>
      </c>
      <c r="W37" s="86" t="s">
        <v>190</v>
      </c>
    </row>
    <row r="38" spans="1:23" s="153" customFormat="1" ht="15.6" customHeight="1" thickBot="1">
      <c r="A38" s="153" t="s">
        <v>191</v>
      </c>
      <c r="B38" s="287" t="s">
        <v>192</v>
      </c>
      <c r="C38" s="381">
        <v>0</v>
      </c>
      <c r="D38" s="381">
        <v>0</v>
      </c>
      <c r="E38" s="381">
        <v>0</v>
      </c>
      <c r="F38" s="153">
        <f t="shared" si="2"/>
        <v>0</v>
      </c>
      <c r="G38" s="381">
        <v>0</v>
      </c>
      <c r="H38" s="381">
        <v>0</v>
      </c>
      <c r="I38" s="43" t="s">
        <v>191</v>
      </c>
      <c r="J38" s="153">
        <f t="shared" si="3"/>
        <v>0</v>
      </c>
      <c r="K38" s="388">
        <v>0</v>
      </c>
      <c r="L38" s="388">
        <v>0</v>
      </c>
      <c r="M38" s="153">
        <f t="shared" si="4"/>
        <v>0</v>
      </c>
      <c r="N38" s="388">
        <v>0</v>
      </c>
      <c r="O38" s="388">
        <v>0</v>
      </c>
      <c r="P38" s="381">
        <v>0</v>
      </c>
      <c r="Q38" s="381">
        <v>0</v>
      </c>
      <c r="R38" s="381">
        <v>0</v>
      </c>
      <c r="S38" s="381">
        <v>0</v>
      </c>
      <c r="T38" s="381">
        <v>0</v>
      </c>
      <c r="U38" s="381">
        <v>0</v>
      </c>
      <c r="V38" s="381">
        <v>0</v>
      </c>
      <c r="W38" s="86" t="s">
        <v>192</v>
      </c>
    </row>
    <row r="39" spans="1:23" s="105" customFormat="1" ht="11.1" customHeight="1">
      <c r="A39" s="126" t="s">
        <v>337</v>
      </c>
      <c r="B39" s="89"/>
      <c r="C39" s="89"/>
      <c r="D39" s="89"/>
      <c r="E39" s="89"/>
      <c r="F39" s="89"/>
      <c r="G39" s="89"/>
      <c r="H39" s="90" t="s">
        <v>691</v>
      </c>
      <c r="I39" s="126" t="s">
        <v>337</v>
      </c>
      <c r="J39" s="89"/>
      <c r="K39" s="89"/>
      <c r="L39" s="89"/>
      <c r="M39" s="126"/>
      <c r="N39" s="126"/>
      <c r="O39" s="89"/>
      <c r="P39" s="89"/>
      <c r="Q39" s="89"/>
      <c r="R39" s="89"/>
      <c r="S39" s="89"/>
      <c r="T39" s="89"/>
      <c r="U39" s="89"/>
      <c r="V39" s="89"/>
      <c r="W39" s="90" t="s">
        <v>691</v>
      </c>
    </row>
    <row r="40" spans="1:23" s="105" customFormat="1" ht="11.1" customHeight="1">
      <c r="A40" s="184" t="s">
        <v>1211</v>
      </c>
      <c r="C40" s="91"/>
      <c r="D40" s="91"/>
      <c r="E40" s="184"/>
      <c r="F40" s="91"/>
      <c r="G40" s="91"/>
      <c r="H40" s="185"/>
      <c r="I40" s="183" t="s">
        <v>1212</v>
      </c>
      <c r="M40" s="183"/>
      <c r="N40" s="183"/>
      <c r="P40" s="91"/>
      <c r="Q40" s="91"/>
      <c r="R40" s="91"/>
      <c r="S40" s="91"/>
      <c r="T40" s="184"/>
      <c r="U40" s="91"/>
      <c r="V40" s="91"/>
      <c r="W40" s="185"/>
    </row>
    <row r="41" spans="1:23" s="58" customFormat="1" ht="11.1" customHeight="1">
      <c r="A41" s="682" t="s">
        <v>999</v>
      </c>
      <c r="B41" s="282"/>
      <c r="C41" s="282"/>
      <c r="D41" s="282"/>
      <c r="E41" s="282"/>
      <c r="F41" s="282"/>
      <c r="G41" s="282"/>
      <c r="H41" s="282"/>
      <c r="I41" s="678" t="s">
        <v>999</v>
      </c>
      <c r="J41" s="283"/>
      <c r="K41" s="283"/>
      <c r="L41" s="283"/>
      <c r="M41" s="283"/>
      <c r="N41" s="283"/>
      <c r="O41" s="283"/>
      <c r="P41" s="282"/>
      <c r="Q41" s="282"/>
      <c r="R41" s="282"/>
      <c r="S41" s="282"/>
      <c r="T41" s="282"/>
      <c r="U41" s="282"/>
      <c r="V41" s="282"/>
      <c r="W41" s="282"/>
    </row>
    <row r="42" spans="1:23" s="114" customFormat="1" ht="11.1" customHeight="1">
      <c r="A42" s="1051" t="s">
        <v>338</v>
      </c>
      <c r="B42" s="1051"/>
      <c r="C42" s="1051"/>
      <c r="D42" s="1051"/>
      <c r="E42" s="1051"/>
      <c r="F42" s="1051"/>
      <c r="G42" s="1051"/>
      <c r="H42" s="187"/>
      <c r="I42" s="944" t="s">
        <v>338</v>
      </c>
      <c r="J42" s="944"/>
      <c r="K42" s="944"/>
      <c r="L42" s="944"/>
      <c r="M42" s="944"/>
      <c r="N42" s="944"/>
      <c r="O42" s="944"/>
      <c r="P42" s="187"/>
      <c r="Q42" s="187"/>
      <c r="R42" s="187"/>
      <c r="S42" s="187"/>
      <c r="T42" s="187"/>
      <c r="U42" s="187"/>
      <c r="V42" s="187"/>
      <c r="W42" s="187"/>
    </row>
    <row r="43" spans="1:23" s="15" customFormat="1" ht="11.1" customHeight="1">
      <c r="A43" s="449" t="s">
        <v>1006</v>
      </c>
      <c r="B43" s="59"/>
      <c r="C43" s="59"/>
      <c r="D43" s="59"/>
      <c r="E43" s="59"/>
      <c r="F43" s="59"/>
      <c r="G43" s="59"/>
      <c r="H43" s="59"/>
      <c r="I43" s="449" t="s">
        <v>1006</v>
      </c>
      <c r="J43" s="62"/>
      <c r="K43" s="62"/>
      <c r="L43" s="62"/>
      <c r="M43" s="62"/>
      <c r="N43" s="62"/>
      <c r="O43" s="62"/>
      <c r="P43" s="59"/>
      <c r="Q43" s="59"/>
      <c r="R43" s="59"/>
      <c r="S43" s="59"/>
      <c r="T43" s="59"/>
      <c r="U43" s="59"/>
      <c r="V43" s="59"/>
      <c r="W43" s="59"/>
    </row>
  </sheetData>
  <sheetProtection selectLockedCells="1"/>
  <mergeCells count="39">
    <mergeCell ref="R7:R9"/>
    <mergeCell ref="S7:S9"/>
    <mergeCell ref="A42:G42"/>
    <mergeCell ref="C8:C9"/>
    <mergeCell ref="D8:D9"/>
    <mergeCell ref="A10:B10"/>
    <mergeCell ref="A14:B14"/>
    <mergeCell ref="A11:B11"/>
    <mergeCell ref="I42:O42"/>
    <mergeCell ref="A12:B12"/>
    <mergeCell ref="A13:B13"/>
    <mergeCell ref="P6:Q6"/>
    <mergeCell ref="G7:G9"/>
    <mergeCell ref="H7:H9"/>
    <mergeCell ref="J7:J9"/>
    <mergeCell ref="K7:K9"/>
    <mergeCell ref="L7:L9"/>
    <mergeCell ref="P7:P9"/>
    <mergeCell ref="Q7:Q9"/>
    <mergeCell ref="M7:M9"/>
    <mergeCell ref="N7:N9"/>
    <mergeCell ref="O7:O9"/>
    <mergeCell ref="M6:O6"/>
    <mergeCell ref="A3:H3"/>
    <mergeCell ref="I3:O3"/>
    <mergeCell ref="P3:W3"/>
    <mergeCell ref="A4:H4"/>
    <mergeCell ref="A6:B9"/>
    <mergeCell ref="C6:D7"/>
    <mergeCell ref="E6:E9"/>
    <mergeCell ref="F6:H6"/>
    <mergeCell ref="I6:I9"/>
    <mergeCell ref="J6:L6"/>
    <mergeCell ref="W6:W9"/>
    <mergeCell ref="F7:F9"/>
    <mergeCell ref="R6:S6"/>
    <mergeCell ref="T6:T9"/>
    <mergeCell ref="U6:U9"/>
    <mergeCell ref="V6:V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5" max="4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3"/>
  <sheetViews>
    <sheetView view="pageBreakPreview" topLeftCell="I1" zoomScaleNormal="100" zoomScaleSheetLayoutView="100" workbookViewId="0">
      <selection activeCell="R22" sqref="R22"/>
    </sheetView>
  </sheetViews>
  <sheetFormatPr defaultRowHeight="14.25"/>
  <cols>
    <col min="1" max="1" width="12.625" style="93" customWidth="1"/>
    <col min="2" max="2" width="11.625" style="94" customWidth="1"/>
    <col min="3" max="3" width="11.75" style="94" customWidth="1"/>
    <col min="4" max="7" width="11.625" style="94" customWidth="1"/>
    <col min="8" max="8" width="11.25" style="94" customWidth="1"/>
    <col min="9" max="13" width="11.375" style="94" customWidth="1"/>
    <col min="14" max="14" width="14.25" style="94" customWidth="1"/>
    <col min="15" max="15" width="6.625" style="195" customWidth="1"/>
    <col min="16" max="16" width="10.125" style="195" customWidth="1"/>
    <col min="17" max="17" width="9.625" style="195" customWidth="1"/>
    <col min="18" max="18" width="11.125" style="195" customWidth="1"/>
    <col min="19" max="19" width="9.5" style="94" customWidth="1"/>
    <col min="20" max="20" width="9.125" style="94" customWidth="1"/>
    <col min="21" max="22" width="8.125" style="94" customWidth="1"/>
    <col min="23" max="23" width="10.125" style="68" customWidth="1"/>
    <col min="24" max="16384" width="9" style="68"/>
  </cols>
  <sheetData>
    <row r="1" spans="1:23" s="462" customFormat="1" ht="14.1" customHeight="1">
      <c r="A1" s="469" t="s">
        <v>1292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1" t="s">
        <v>1293</v>
      </c>
      <c r="O1" s="469" t="s">
        <v>1294</v>
      </c>
      <c r="S1" s="470"/>
      <c r="T1" s="470"/>
      <c r="U1" s="470"/>
      <c r="V1" s="470"/>
    </row>
    <row r="2" spans="1:23" s="15" customFormat="1" ht="14.1" customHeight="1">
      <c r="A2" s="73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72"/>
      <c r="O2" s="73"/>
      <c r="S2" s="92"/>
      <c r="T2" s="92"/>
      <c r="U2" s="92"/>
      <c r="V2" s="92"/>
    </row>
    <row r="3" spans="1:23" s="16" customFormat="1" ht="20.100000000000001" customHeight="1">
      <c r="A3" s="938" t="s">
        <v>452</v>
      </c>
      <c r="B3" s="938"/>
      <c r="C3" s="938"/>
      <c r="D3" s="938"/>
      <c r="E3" s="938"/>
      <c r="F3" s="938"/>
      <c r="G3" s="938"/>
      <c r="H3" s="938" t="s">
        <v>1016</v>
      </c>
      <c r="I3" s="938"/>
      <c r="J3" s="938"/>
      <c r="K3" s="938"/>
      <c r="L3" s="938"/>
      <c r="M3" s="938"/>
      <c r="N3" s="938"/>
      <c r="O3" s="938" t="s">
        <v>644</v>
      </c>
      <c r="P3" s="938"/>
      <c r="Q3" s="938"/>
      <c r="R3" s="938"/>
      <c r="S3" s="938"/>
      <c r="T3" s="938"/>
      <c r="U3" s="938"/>
      <c r="V3" s="938"/>
      <c r="W3" s="938"/>
    </row>
    <row r="4" spans="1:23" s="18" customFormat="1" ht="24" customHeight="1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1" t="s">
        <v>1017</v>
      </c>
      <c r="P4" s="961"/>
      <c r="Q4" s="961"/>
      <c r="R4" s="961"/>
      <c r="S4" s="961"/>
      <c r="T4" s="961"/>
      <c r="U4" s="961"/>
      <c r="V4" s="961"/>
      <c r="W4" s="961"/>
    </row>
    <row r="5" spans="1:23" s="20" customFormat="1" ht="18" customHeight="1" thickBot="1">
      <c r="A5" s="73" t="s">
        <v>193</v>
      </c>
      <c r="N5" s="72" t="s">
        <v>202</v>
      </c>
      <c r="O5" s="20" t="s">
        <v>193</v>
      </c>
      <c r="W5" s="72" t="s">
        <v>202</v>
      </c>
    </row>
    <row r="6" spans="1:23" s="15" customFormat="1" ht="38.25" customHeight="1">
      <c r="A6" s="1040" t="s">
        <v>1</v>
      </c>
      <c r="B6" s="1053" t="s">
        <v>2</v>
      </c>
      <c r="C6" s="1054"/>
      <c r="D6" s="991" t="s">
        <v>0</v>
      </c>
      <c r="E6" s="1018" t="s">
        <v>199</v>
      </c>
      <c r="F6" s="1019"/>
      <c r="G6" s="1020"/>
      <c r="H6" s="1021" t="s">
        <v>645</v>
      </c>
      <c r="I6" s="946"/>
      <c r="J6" s="946"/>
      <c r="K6" s="1018" t="s">
        <v>946</v>
      </c>
      <c r="L6" s="946"/>
      <c r="M6" s="946"/>
      <c r="N6" s="1043" t="s">
        <v>200</v>
      </c>
      <c r="O6" s="1034" t="s">
        <v>201</v>
      </c>
      <c r="P6" s="1035"/>
      <c r="Q6" s="1049" t="s">
        <v>1015</v>
      </c>
      <c r="R6" s="1050"/>
      <c r="S6" s="985" t="s">
        <v>953</v>
      </c>
      <c r="T6" s="1019"/>
      <c r="U6" s="991" t="s">
        <v>941</v>
      </c>
      <c r="V6" s="991" t="s">
        <v>815</v>
      </c>
      <c r="W6" s="1022" t="s">
        <v>950</v>
      </c>
    </row>
    <row r="7" spans="1:23" s="15" customFormat="1" ht="17.100000000000001" customHeight="1">
      <c r="A7" s="1041"/>
      <c r="B7" s="934" t="s">
        <v>628</v>
      </c>
      <c r="C7" s="905" t="s">
        <v>626</v>
      </c>
      <c r="D7" s="981"/>
      <c r="E7" s="936"/>
      <c r="F7" s="934" t="s">
        <v>115</v>
      </c>
      <c r="G7" s="932" t="s">
        <v>82</v>
      </c>
      <c r="H7" s="927"/>
      <c r="I7" s="928" t="s">
        <v>115</v>
      </c>
      <c r="J7" s="934" t="s">
        <v>82</v>
      </c>
      <c r="K7" s="936"/>
      <c r="L7" s="934" t="s">
        <v>115</v>
      </c>
      <c r="M7" s="934" t="s">
        <v>82</v>
      </c>
      <c r="N7" s="1044"/>
      <c r="O7" s="1036"/>
      <c r="P7" s="1037"/>
      <c r="Q7" s="1025" t="s">
        <v>271</v>
      </c>
      <c r="R7" s="981" t="s">
        <v>957</v>
      </c>
      <c r="S7" s="992" t="s">
        <v>956</v>
      </c>
      <c r="T7" s="981" t="s">
        <v>116</v>
      </c>
      <c r="U7" s="1003"/>
      <c r="V7" s="981"/>
      <c r="W7" s="1023"/>
    </row>
    <row r="8" spans="1:23" s="15" customFormat="1" ht="17.100000000000001" customHeight="1">
      <c r="A8" s="1041"/>
      <c r="B8" s="934"/>
      <c r="C8" s="905"/>
      <c r="D8" s="981"/>
      <c r="E8" s="934"/>
      <c r="F8" s="934"/>
      <c r="G8" s="932"/>
      <c r="H8" s="928"/>
      <c r="I8" s="928"/>
      <c r="J8" s="934"/>
      <c r="K8" s="934"/>
      <c r="L8" s="934"/>
      <c r="M8" s="934"/>
      <c r="N8" s="1044"/>
      <c r="O8" s="1036"/>
      <c r="P8" s="1037"/>
      <c r="Q8" s="1026"/>
      <c r="R8" s="949"/>
      <c r="S8" s="992"/>
      <c r="T8" s="981"/>
      <c r="U8" s="1003"/>
      <c r="V8" s="981"/>
      <c r="W8" s="1023"/>
    </row>
    <row r="9" spans="1:23" s="15" customFormat="1" ht="17.100000000000001" customHeight="1">
      <c r="A9" s="1042"/>
      <c r="B9" s="935"/>
      <c r="C9" s="915"/>
      <c r="D9" s="993"/>
      <c r="E9" s="935"/>
      <c r="F9" s="935"/>
      <c r="G9" s="933"/>
      <c r="H9" s="929"/>
      <c r="I9" s="929"/>
      <c r="J9" s="935"/>
      <c r="K9" s="935"/>
      <c r="L9" s="935"/>
      <c r="M9" s="935"/>
      <c r="N9" s="1045"/>
      <c r="O9" s="1038"/>
      <c r="P9" s="1039"/>
      <c r="Q9" s="1027"/>
      <c r="R9" s="982"/>
      <c r="S9" s="1010"/>
      <c r="T9" s="993"/>
      <c r="U9" s="1004"/>
      <c r="V9" s="993"/>
      <c r="W9" s="1024"/>
    </row>
    <row r="10" spans="1:23" s="115" customFormat="1" ht="17.100000000000001" customHeight="1">
      <c r="A10" s="750" t="s">
        <v>607</v>
      </c>
      <c r="B10" s="98">
        <v>7</v>
      </c>
      <c r="C10" s="98">
        <v>0</v>
      </c>
      <c r="D10" s="98">
        <v>103</v>
      </c>
      <c r="E10" s="98">
        <v>2518</v>
      </c>
      <c r="F10" s="98">
        <v>1881</v>
      </c>
      <c r="G10" s="98">
        <v>637</v>
      </c>
      <c r="H10" s="98">
        <v>393</v>
      </c>
      <c r="I10" s="98">
        <v>234</v>
      </c>
      <c r="J10" s="98">
        <v>159</v>
      </c>
      <c r="K10" s="98">
        <v>93</v>
      </c>
      <c r="L10" s="98">
        <v>58</v>
      </c>
      <c r="M10" s="98">
        <v>35</v>
      </c>
      <c r="N10" s="109" t="s">
        <v>607</v>
      </c>
      <c r="O10" s="930" t="s">
        <v>607</v>
      </c>
      <c r="P10" s="937"/>
      <c r="Q10" s="98">
        <v>793</v>
      </c>
      <c r="R10" s="98">
        <v>258</v>
      </c>
      <c r="S10" s="98">
        <v>890</v>
      </c>
      <c r="T10" s="98">
        <v>893</v>
      </c>
      <c r="U10" s="98">
        <v>471.89</v>
      </c>
      <c r="V10" s="98">
        <v>186.411</v>
      </c>
      <c r="W10" s="98">
        <v>128</v>
      </c>
    </row>
    <row r="11" spans="1:23" s="115" customFormat="1" ht="17.100000000000001" customHeight="1">
      <c r="A11" s="750" t="s">
        <v>662</v>
      </c>
      <c r="B11" s="98">
        <v>7</v>
      </c>
      <c r="C11" s="98">
        <v>0</v>
      </c>
      <c r="D11" s="98">
        <v>123</v>
      </c>
      <c r="E11" s="98">
        <v>2550</v>
      </c>
      <c r="F11" s="98">
        <v>1902</v>
      </c>
      <c r="G11" s="98">
        <v>648</v>
      </c>
      <c r="H11" s="98">
        <v>395</v>
      </c>
      <c r="I11" s="98">
        <v>231</v>
      </c>
      <c r="J11" s="98">
        <v>164</v>
      </c>
      <c r="K11" s="98">
        <v>97</v>
      </c>
      <c r="L11" s="98">
        <v>58</v>
      </c>
      <c r="M11" s="98">
        <v>39</v>
      </c>
      <c r="N11" s="109" t="s">
        <v>662</v>
      </c>
      <c r="O11" s="930" t="s">
        <v>662</v>
      </c>
      <c r="P11" s="931"/>
      <c r="Q11" s="98">
        <v>811</v>
      </c>
      <c r="R11" s="98">
        <v>214</v>
      </c>
      <c r="S11" s="98">
        <v>890</v>
      </c>
      <c r="T11" s="98">
        <v>879</v>
      </c>
      <c r="U11" s="98">
        <v>469</v>
      </c>
      <c r="V11" s="98">
        <v>187</v>
      </c>
      <c r="W11" s="98">
        <v>381</v>
      </c>
    </row>
    <row r="12" spans="1:23" s="115" customFormat="1" ht="17.100000000000001" customHeight="1">
      <c r="A12" s="750" t="s">
        <v>707</v>
      </c>
      <c r="B12" s="98">
        <v>7</v>
      </c>
      <c r="C12" s="98">
        <v>0</v>
      </c>
      <c r="D12" s="98">
        <v>123</v>
      </c>
      <c r="E12" s="98">
        <v>2532</v>
      </c>
      <c r="F12" s="98">
        <v>1891</v>
      </c>
      <c r="G12" s="98">
        <v>641</v>
      </c>
      <c r="H12" s="98">
        <v>395</v>
      </c>
      <c r="I12" s="98">
        <v>231</v>
      </c>
      <c r="J12" s="98">
        <v>164</v>
      </c>
      <c r="K12" s="98">
        <v>93</v>
      </c>
      <c r="L12" s="98">
        <v>55</v>
      </c>
      <c r="M12" s="98">
        <v>38</v>
      </c>
      <c r="N12" s="109" t="s">
        <v>707</v>
      </c>
      <c r="O12" s="930" t="s">
        <v>707</v>
      </c>
      <c r="P12" s="931"/>
      <c r="Q12" s="98">
        <v>847</v>
      </c>
      <c r="R12" s="98">
        <v>241</v>
      </c>
      <c r="S12" s="98">
        <v>890</v>
      </c>
      <c r="T12" s="98">
        <v>879</v>
      </c>
      <c r="U12" s="98">
        <v>469</v>
      </c>
      <c r="V12" s="98">
        <v>182</v>
      </c>
      <c r="W12" s="98">
        <v>365</v>
      </c>
    </row>
    <row r="13" spans="1:23" s="115" customFormat="1" ht="17.100000000000001" customHeight="1">
      <c r="A13" s="750" t="s">
        <v>935</v>
      </c>
      <c r="B13" s="98">
        <v>8</v>
      </c>
      <c r="C13" s="98">
        <v>0</v>
      </c>
      <c r="D13" s="98">
        <v>130</v>
      </c>
      <c r="E13" s="98">
        <v>2615</v>
      </c>
      <c r="F13" s="98">
        <v>1940</v>
      </c>
      <c r="G13" s="98">
        <v>675</v>
      </c>
      <c r="H13" s="98">
        <v>429</v>
      </c>
      <c r="I13" s="98">
        <v>250</v>
      </c>
      <c r="J13" s="98">
        <v>179</v>
      </c>
      <c r="K13" s="98">
        <v>99</v>
      </c>
      <c r="L13" s="98">
        <v>59</v>
      </c>
      <c r="M13" s="98">
        <v>40</v>
      </c>
      <c r="N13" s="109" t="s">
        <v>935</v>
      </c>
      <c r="O13" s="930" t="s">
        <v>935</v>
      </c>
      <c r="P13" s="931"/>
      <c r="Q13" s="98">
        <v>878</v>
      </c>
      <c r="R13" s="98">
        <v>272</v>
      </c>
      <c r="S13" s="98">
        <v>951</v>
      </c>
      <c r="T13" s="98">
        <v>909</v>
      </c>
      <c r="U13" s="98">
        <v>516</v>
      </c>
      <c r="V13" s="98">
        <v>206</v>
      </c>
      <c r="W13" s="98">
        <v>464</v>
      </c>
    </row>
    <row r="14" spans="1:23" s="115" customFormat="1" ht="17.100000000000001" customHeight="1">
      <c r="A14" s="575" t="s">
        <v>1338</v>
      </c>
      <c r="B14" s="122">
        <f t="shared" ref="B14:M14" si="0">SUM(B16:B38)</f>
        <v>7</v>
      </c>
      <c r="C14" s="122">
        <f t="shared" si="0"/>
        <v>0</v>
      </c>
      <c r="D14" s="122">
        <f t="shared" si="0"/>
        <v>89</v>
      </c>
      <c r="E14" s="122">
        <f t="shared" si="0"/>
        <v>1792</v>
      </c>
      <c r="F14" s="122">
        <f t="shared" si="0"/>
        <v>1346</v>
      </c>
      <c r="G14" s="122">
        <f t="shared" si="0"/>
        <v>446</v>
      </c>
      <c r="H14" s="122">
        <f t="shared" si="0"/>
        <v>303</v>
      </c>
      <c r="I14" s="122">
        <f t="shared" si="0"/>
        <v>183</v>
      </c>
      <c r="J14" s="122">
        <f t="shared" si="0"/>
        <v>120</v>
      </c>
      <c r="K14" s="122">
        <f t="shared" si="0"/>
        <v>58</v>
      </c>
      <c r="L14" s="122">
        <f t="shared" si="0"/>
        <v>32</v>
      </c>
      <c r="M14" s="122">
        <f t="shared" si="0"/>
        <v>26</v>
      </c>
      <c r="N14" s="577" t="s">
        <v>1338</v>
      </c>
      <c r="O14" s="940" t="s">
        <v>1338</v>
      </c>
      <c r="P14" s="941"/>
      <c r="Q14" s="122">
        <f t="shared" ref="Q14:W14" si="1">SUM(Q16:Q38)</f>
        <v>610</v>
      </c>
      <c r="R14" s="122">
        <f t="shared" si="1"/>
        <v>264</v>
      </c>
      <c r="S14" s="122">
        <f t="shared" si="1"/>
        <v>655</v>
      </c>
      <c r="T14" s="122">
        <f t="shared" si="1"/>
        <v>647</v>
      </c>
      <c r="U14" s="122">
        <f t="shared" si="1"/>
        <v>397</v>
      </c>
      <c r="V14" s="122">
        <f t="shared" si="1"/>
        <v>152</v>
      </c>
      <c r="W14" s="122">
        <f t="shared" si="1"/>
        <v>311</v>
      </c>
    </row>
    <row r="15" spans="1:23" s="115" customFormat="1" ht="9" customHeight="1">
      <c r="A15" s="117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218"/>
      <c r="P15" s="280"/>
      <c r="Q15" s="98"/>
      <c r="R15" s="29"/>
      <c r="S15" s="29"/>
      <c r="T15" s="29"/>
      <c r="U15" s="29"/>
      <c r="V15" s="29"/>
      <c r="W15" s="29"/>
    </row>
    <row r="16" spans="1:23" s="115" customFormat="1" ht="15.6" customHeight="1">
      <c r="A16" s="118" t="s">
        <v>149</v>
      </c>
      <c r="B16" s="379">
        <v>1</v>
      </c>
      <c r="C16" s="379">
        <v>0</v>
      </c>
      <c r="D16" s="379">
        <v>6</v>
      </c>
      <c r="E16" s="362">
        <f>SUM(F16:G16)</f>
        <v>103</v>
      </c>
      <c r="F16" s="379">
        <v>75</v>
      </c>
      <c r="G16" s="379">
        <v>28</v>
      </c>
      <c r="H16" s="362">
        <f>SUM(I16:J16)</f>
        <v>24</v>
      </c>
      <c r="I16" s="379">
        <v>17</v>
      </c>
      <c r="J16" s="379">
        <v>7</v>
      </c>
      <c r="K16" s="362">
        <f>SUM(L16:M16)</f>
        <v>8</v>
      </c>
      <c r="L16" s="379">
        <v>5</v>
      </c>
      <c r="M16" s="379">
        <v>3</v>
      </c>
      <c r="N16" s="79" t="s">
        <v>194</v>
      </c>
      <c r="O16" s="115" t="s">
        <v>149</v>
      </c>
      <c r="P16" s="101" t="s">
        <v>194</v>
      </c>
      <c r="Q16" s="379">
        <v>40</v>
      </c>
      <c r="R16" s="381">
        <v>34</v>
      </c>
      <c r="S16" s="381">
        <v>40</v>
      </c>
      <c r="T16" s="381">
        <v>40</v>
      </c>
      <c r="U16" s="381">
        <v>5</v>
      </c>
      <c r="V16" s="381">
        <v>8</v>
      </c>
      <c r="W16" s="381">
        <v>16</v>
      </c>
    </row>
    <row r="17" spans="1:23" s="115" customFormat="1" ht="15.6" customHeight="1">
      <c r="A17" s="118" t="s">
        <v>150</v>
      </c>
      <c r="B17" s="379">
        <v>0</v>
      </c>
      <c r="C17" s="379">
        <v>0</v>
      </c>
      <c r="D17" s="379" t="s">
        <v>1064</v>
      </c>
      <c r="E17" s="362">
        <f t="shared" ref="E17:E38" si="2">SUM(F17:G17)</f>
        <v>0</v>
      </c>
      <c r="F17" s="379" t="s">
        <v>1064</v>
      </c>
      <c r="G17" s="379" t="s">
        <v>1064</v>
      </c>
      <c r="H17" s="362">
        <f t="shared" ref="H17:H38" si="3">SUM(I17:J17)</f>
        <v>0</v>
      </c>
      <c r="I17" s="379" t="s">
        <v>1064</v>
      </c>
      <c r="J17" s="379" t="s">
        <v>1064</v>
      </c>
      <c r="K17" s="362">
        <f t="shared" ref="K17:K38" si="4">SUM(L17:M17)</f>
        <v>0</v>
      </c>
      <c r="L17" s="379" t="s">
        <v>1064</v>
      </c>
      <c r="M17" s="379" t="s">
        <v>1064</v>
      </c>
      <c r="N17" s="79" t="s">
        <v>151</v>
      </c>
      <c r="O17" s="115" t="s">
        <v>150</v>
      </c>
      <c r="P17" s="101" t="s">
        <v>151</v>
      </c>
      <c r="Q17" s="379" t="s">
        <v>1064</v>
      </c>
      <c r="R17" s="381" t="s">
        <v>1064</v>
      </c>
      <c r="S17" s="381" t="s">
        <v>1064</v>
      </c>
      <c r="T17" s="381" t="s">
        <v>1064</v>
      </c>
      <c r="U17" s="381" t="s">
        <v>1064</v>
      </c>
      <c r="V17" s="381" t="s">
        <v>1064</v>
      </c>
      <c r="W17" s="381" t="s">
        <v>1064</v>
      </c>
    </row>
    <row r="18" spans="1:23" s="115" customFormat="1" ht="15.6" customHeight="1">
      <c r="A18" s="118" t="s">
        <v>152</v>
      </c>
      <c r="B18" s="379">
        <v>0</v>
      </c>
      <c r="C18" s="379">
        <v>0</v>
      </c>
      <c r="D18" s="379" t="s">
        <v>1064</v>
      </c>
      <c r="E18" s="362">
        <f t="shared" si="2"/>
        <v>0</v>
      </c>
      <c r="F18" s="379" t="s">
        <v>1064</v>
      </c>
      <c r="G18" s="379" t="s">
        <v>1064</v>
      </c>
      <c r="H18" s="362">
        <f t="shared" si="3"/>
        <v>0</v>
      </c>
      <c r="I18" s="379" t="s">
        <v>1064</v>
      </c>
      <c r="J18" s="379" t="s">
        <v>1064</v>
      </c>
      <c r="K18" s="362">
        <f t="shared" si="4"/>
        <v>0</v>
      </c>
      <c r="L18" s="379" t="s">
        <v>1064</v>
      </c>
      <c r="M18" s="379" t="s">
        <v>1064</v>
      </c>
      <c r="N18" s="79" t="s">
        <v>153</v>
      </c>
      <c r="O18" s="115" t="s">
        <v>152</v>
      </c>
      <c r="P18" s="101" t="s">
        <v>153</v>
      </c>
      <c r="Q18" s="379" t="s">
        <v>1064</v>
      </c>
      <c r="R18" s="381" t="s">
        <v>1064</v>
      </c>
      <c r="S18" s="381" t="s">
        <v>1064</v>
      </c>
      <c r="T18" s="381" t="s">
        <v>1064</v>
      </c>
      <c r="U18" s="381" t="s">
        <v>1064</v>
      </c>
      <c r="V18" s="381" t="s">
        <v>1064</v>
      </c>
      <c r="W18" s="381" t="s">
        <v>1064</v>
      </c>
    </row>
    <row r="19" spans="1:23" s="115" customFormat="1" ht="15.6" customHeight="1">
      <c r="A19" s="118" t="s">
        <v>154</v>
      </c>
      <c r="B19" s="379">
        <v>0</v>
      </c>
      <c r="C19" s="379">
        <v>0</v>
      </c>
      <c r="D19" s="379" t="s">
        <v>1064</v>
      </c>
      <c r="E19" s="362">
        <f t="shared" si="2"/>
        <v>0</v>
      </c>
      <c r="F19" s="379" t="s">
        <v>1064</v>
      </c>
      <c r="G19" s="379" t="s">
        <v>1064</v>
      </c>
      <c r="H19" s="362">
        <f t="shared" si="3"/>
        <v>0</v>
      </c>
      <c r="I19" s="379" t="s">
        <v>1064</v>
      </c>
      <c r="J19" s="379" t="s">
        <v>1064</v>
      </c>
      <c r="K19" s="362">
        <f t="shared" si="4"/>
        <v>0</v>
      </c>
      <c r="L19" s="379" t="s">
        <v>1064</v>
      </c>
      <c r="M19" s="379" t="s">
        <v>1064</v>
      </c>
      <c r="N19" s="79" t="s">
        <v>155</v>
      </c>
      <c r="O19" s="115" t="s">
        <v>154</v>
      </c>
      <c r="P19" s="101" t="s">
        <v>155</v>
      </c>
      <c r="Q19" s="379" t="s">
        <v>1064</v>
      </c>
      <c r="R19" s="381" t="s">
        <v>1064</v>
      </c>
      <c r="S19" s="381" t="s">
        <v>1064</v>
      </c>
      <c r="T19" s="381" t="s">
        <v>1064</v>
      </c>
      <c r="U19" s="381" t="s">
        <v>1064</v>
      </c>
      <c r="V19" s="381" t="s">
        <v>1064</v>
      </c>
      <c r="W19" s="381" t="s">
        <v>1064</v>
      </c>
    </row>
    <row r="20" spans="1:23" s="115" customFormat="1" ht="15.6" customHeight="1">
      <c r="A20" s="118" t="s">
        <v>156</v>
      </c>
      <c r="B20" s="379">
        <v>2</v>
      </c>
      <c r="C20" s="379">
        <v>0</v>
      </c>
      <c r="D20" s="379">
        <v>45</v>
      </c>
      <c r="E20" s="362">
        <f t="shared" si="2"/>
        <v>950</v>
      </c>
      <c r="F20" s="379">
        <v>701</v>
      </c>
      <c r="G20" s="379">
        <v>249</v>
      </c>
      <c r="H20" s="362">
        <f t="shared" si="3"/>
        <v>146</v>
      </c>
      <c r="I20" s="379">
        <v>87</v>
      </c>
      <c r="J20" s="379">
        <v>59</v>
      </c>
      <c r="K20" s="362">
        <f t="shared" si="4"/>
        <v>20</v>
      </c>
      <c r="L20" s="379">
        <v>11</v>
      </c>
      <c r="M20" s="379">
        <v>9</v>
      </c>
      <c r="N20" s="79" t="s">
        <v>157</v>
      </c>
      <c r="O20" s="115" t="s">
        <v>156</v>
      </c>
      <c r="P20" s="101" t="s">
        <v>157</v>
      </c>
      <c r="Q20" s="379">
        <v>312</v>
      </c>
      <c r="R20" s="381">
        <v>110</v>
      </c>
      <c r="S20" s="381">
        <v>325</v>
      </c>
      <c r="T20" s="381">
        <v>325</v>
      </c>
      <c r="U20" s="381">
        <v>208</v>
      </c>
      <c r="V20" s="381">
        <v>64</v>
      </c>
      <c r="W20" s="381">
        <v>167</v>
      </c>
    </row>
    <row r="21" spans="1:23" s="115" customFormat="1" ht="15.6" customHeight="1">
      <c r="A21" s="118" t="s">
        <v>158</v>
      </c>
      <c r="B21" s="379">
        <v>0</v>
      </c>
      <c r="C21" s="379">
        <v>0</v>
      </c>
      <c r="D21" s="379" t="s">
        <v>1064</v>
      </c>
      <c r="E21" s="362">
        <f t="shared" si="2"/>
        <v>0</v>
      </c>
      <c r="F21" s="379" t="s">
        <v>1064</v>
      </c>
      <c r="G21" s="379" t="s">
        <v>1064</v>
      </c>
      <c r="H21" s="362">
        <f t="shared" si="3"/>
        <v>0</v>
      </c>
      <c r="I21" s="379" t="s">
        <v>1064</v>
      </c>
      <c r="J21" s="379" t="s">
        <v>1064</v>
      </c>
      <c r="K21" s="362">
        <f t="shared" si="4"/>
        <v>0</v>
      </c>
      <c r="L21" s="379" t="s">
        <v>1064</v>
      </c>
      <c r="M21" s="379" t="s">
        <v>1064</v>
      </c>
      <c r="N21" s="79" t="s">
        <v>159</v>
      </c>
      <c r="O21" s="115" t="s">
        <v>158</v>
      </c>
      <c r="P21" s="101" t="s">
        <v>159</v>
      </c>
      <c r="Q21" s="379" t="s">
        <v>1064</v>
      </c>
      <c r="R21" s="381" t="s">
        <v>1064</v>
      </c>
      <c r="S21" s="381" t="s">
        <v>1064</v>
      </c>
      <c r="T21" s="381" t="s">
        <v>1064</v>
      </c>
      <c r="U21" s="381" t="s">
        <v>1064</v>
      </c>
      <c r="V21" s="381" t="s">
        <v>1064</v>
      </c>
      <c r="W21" s="381" t="s">
        <v>1064</v>
      </c>
    </row>
    <row r="22" spans="1:23" s="115" customFormat="1" ht="15.6" customHeight="1">
      <c r="A22" s="118" t="s">
        <v>160</v>
      </c>
      <c r="B22" s="379">
        <v>1</v>
      </c>
      <c r="C22" s="379">
        <v>0</v>
      </c>
      <c r="D22" s="379">
        <v>8</v>
      </c>
      <c r="E22" s="362">
        <f t="shared" si="2"/>
        <v>135</v>
      </c>
      <c r="F22" s="379">
        <v>48</v>
      </c>
      <c r="G22" s="379">
        <v>87</v>
      </c>
      <c r="H22" s="362">
        <f t="shared" si="3"/>
        <v>26</v>
      </c>
      <c r="I22" s="379">
        <v>10</v>
      </c>
      <c r="J22" s="379">
        <v>16</v>
      </c>
      <c r="K22" s="362">
        <f t="shared" si="4"/>
        <v>4</v>
      </c>
      <c r="L22" s="379">
        <v>0</v>
      </c>
      <c r="M22" s="379">
        <v>4</v>
      </c>
      <c r="N22" s="79" t="s">
        <v>161</v>
      </c>
      <c r="O22" s="115" t="s">
        <v>160</v>
      </c>
      <c r="P22" s="101" t="s">
        <v>161</v>
      </c>
      <c r="Q22" s="379">
        <v>40</v>
      </c>
      <c r="R22" s="381">
        <v>7</v>
      </c>
      <c r="S22" s="381">
        <v>60</v>
      </c>
      <c r="T22" s="381">
        <v>60</v>
      </c>
      <c r="U22" s="381">
        <v>29</v>
      </c>
      <c r="V22" s="381">
        <v>12</v>
      </c>
      <c r="W22" s="381">
        <v>34</v>
      </c>
    </row>
    <row r="23" spans="1:23" s="115" customFormat="1" ht="15.6" customHeight="1">
      <c r="A23" s="118" t="s">
        <v>162</v>
      </c>
      <c r="B23" s="379">
        <v>0</v>
      </c>
      <c r="C23" s="379">
        <v>0</v>
      </c>
      <c r="D23" s="379" t="s">
        <v>1064</v>
      </c>
      <c r="E23" s="362">
        <f t="shared" si="2"/>
        <v>0</v>
      </c>
      <c r="F23" s="379" t="s">
        <v>1064</v>
      </c>
      <c r="G23" s="379" t="s">
        <v>1064</v>
      </c>
      <c r="H23" s="362">
        <f t="shared" si="3"/>
        <v>0</v>
      </c>
      <c r="I23" s="379" t="s">
        <v>1064</v>
      </c>
      <c r="J23" s="379" t="s">
        <v>1064</v>
      </c>
      <c r="K23" s="362">
        <f t="shared" si="4"/>
        <v>0</v>
      </c>
      <c r="L23" s="379" t="s">
        <v>1064</v>
      </c>
      <c r="M23" s="379" t="s">
        <v>1064</v>
      </c>
      <c r="N23" s="79" t="s">
        <v>163</v>
      </c>
      <c r="O23" s="115" t="s">
        <v>162</v>
      </c>
      <c r="P23" s="101" t="s">
        <v>163</v>
      </c>
      <c r="Q23" s="379" t="s">
        <v>1064</v>
      </c>
      <c r="R23" s="381" t="s">
        <v>1064</v>
      </c>
      <c r="S23" s="381" t="s">
        <v>1064</v>
      </c>
      <c r="T23" s="381" t="s">
        <v>1064</v>
      </c>
      <c r="U23" s="381" t="s">
        <v>1064</v>
      </c>
      <c r="V23" s="381" t="s">
        <v>1064</v>
      </c>
      <c r="W23" s="381" t="s">
        <v>1064</v>
      </c>
    </row>
    <row r="24" spans="1:23" s="115" customFormat="1" ht="15.6" customHeight="1">
      <c r="A24" s="118" t="s">
        <v>164</v>
      </c>
      <c r="B24" s="379">
        <v>0</v>
      </c>
      <c r="C24" s="379">
        <v>0</v>
      </c>
      <c r="D24" s="379" t="s">
        <v>1064</v>
      </c>
      <c r="E24" s="362">
        <f t="shared" si="2"/>
        <v>0</v>
      </c>
      <c r="F24" s="379" t="s">
        <v>1064</v>
      </c>
      <c r="G24" s="379" t="s">
        <v>1064</v>
      </c>
      <c r="H24" s="362">
        <f t="shared" si="3"/>
        <v>0</v>
      </c>
      <c r="I24" s="379" t="s">
        <v>1064</v>
      </c>
      <c r="J24" s="379" t="s">
        <v>1064</v>
      </c>
      <c r="K24" s="362">
        <f t="shared" si="4"/>
        <v>0</v>
      </c>
      <c r="L24" s="379" t="s">
        <v>1064</v>
      </c>
      <c r="M24" s="379" t="s">
        <v>1064</v>
      </c>
      <c r="N24" s="79" t="s">
        <v>165</v>
      </c>
      <c r="O24" s="115" t="s">
        <v>164</v>
      </c>
      <c r="P24" s="101" t="s">
        <v>165</v>
      </c>
      <c r="Q24" s="379" t="s">
        <v>1064</v>
      </c>
      <c r="R24" s="381" t="s">
        <v>1064</v>
      </c>
      <c r="S24" s="381" t="s">
        <v>1064</v>
      </c>
      <c r="T24" s="381" t="s">
        <v>1064</v>
      </c>
      <c r="U24" s="381" t="s">
        <v>1064</v>
      </c>
      <c r="V24" s="381" t="s">
        <v>1064</v>
      </c>
      <c r="W24" s="381" t="s">
        <v>1064</v>
      </c>
    </row>
    <row r="25" spans="1:23" s="115" customFormat="1" ht="15.6" customHeight="1">
      <c r="A25" s="118" t="s">
        <v>166</v>
      </c>
      <c r="B25" s="379">
        <v>2</v>
      </c>
      <c r="C25" s="379">
        <v>0</v>
      </c>
      <c r="D25" s="379">
        <v>18</v>
      </c>
      <c r="E25" s="362">
        <f t="shared" si="2"/>
        <v>370</v>
      </c>
      <c r="F25" s="379">
        <v>288</v>
      </c>
      <c r="G25" s="379">
        <v>82</v>
      </c>
      <c r="H25" s="362">
        <f t="shared" si="3"/>
        <v>66</v>
      </c>
      <c r="I25" s="379">
        <v>41</v>
      </c>
      <c r="J25" s="379">
        <v>25</v>
      </c>
      <c r="K25" s="362">
        <f t="shared" si="4"/>
        <v>20</v>
      </c>
      <c r="L25" s="379">
        <v>12</v>
      </c>
      <c r="M25" s="379">
        <v>8</v>
      </c>
      <c r="N25" s="79" t="s">
        <v>167</v>
      </c>
      <c r="O25" s="115" t="s">
        <v>166</v>
      </c>
      <c r="P25" s="101" t="s">
        <v>167</v>
      </c>
      <c r="Q25" s="379">
        <v>140</v>
      </c>
      <c r="R25" s="381">
        <v>113</v>
      </c>
      <c r="S25" s="381">
        <v>150</v>
      </c>
      <c r="T25" s="381">
        <v>142</v>
      </c>
      <c r="U25" s="381">
        <v>117</v>
      </c>
      <c r="V25" s="381">
        <v>52</v>
      </c>
      <c r="W25" s="381">
        <v>43</v>
      </c>
    </row>
    <row r="26" spans="1:23" s="115" customFormat="1" ht="15.6" customHeight="1">
      <c r="A26" s="118" t="s">
        <v>168</v>
      </c>
      <c r="B26" s="379">
        <v>0</v>
      </c>
      <c r="C26" s="379">
        <v>0</v>
      </c>
      <c r="D26" s="379" t="s">
        <v>1064</v>
      </c>
      <c r="E26" s="362">
        <f t="shared" si="2"/>
        <v>0</v>
      </c>
      <c r="F26" s="379" t="s">
        <v>1064</v>
      </c>
      <c r="G26" s="379" t="s">
        <v>1064</v>
      </c>
      <c r="H26" s="362">
        <f t="shared" si="3"/>
        <v>0</v>
      </c>
      <c r="I26" s="379" t="s">
        <v>1064</v>
      </c>
      <c r="J26" s="379" t="s">
        <v>1064</v>
      </c>
      <c r="K26" s="362">
        <f t="shared" si="4"/>
        <v>0</v>
      </c>
      <c r="L26" s="379" t="s">
        <v>1064</v>
      </c>
      <c r="M26" s="379" t="s">
        <v>1064</v>
      </c>
      <c r="N26" s="79" t="s">
        <v>169</v>
      </c>
      <c r="O26" s="115" t="s">
        <v>168</v>
      </c>
      <c r="P26" s="101" t="s">
        <v>169</v>
      </c>
      <c r="Q26" s="379" t="s">
        <v>1064</v>
      </c>
      <c r="R26" s="381" t="s">
        <v>1064</v>
      </c>
      <c r="S26" s="381" t="s">
        <v>1064</v>
      </c>
      <c r="T26" s="381" t="s">
        <v>1064</v>
      </c>
      <c r="U26" s="381" t="s">
        <v>1064</v>
      </c>
      <c r="V26" s="381" t="s">
        <v>1064</v>
      </c>
      <c r="W26" s="381" t="s">
        <v>1064</v>
      </c>
    </row>
    <row r="27" spans="1:23" s="115" customFormat="1" ht="15.6" customHeight="1">
      <c r="A27" s="118" t="s">
        <v>170</v>
      </c>
      <c r="B27" s="379">
        <v>0</v>
      </c>
      <c r="C27" s="379">
        <v>0</v>
      </c>
      <c r="D27" s="379" t="s">
        <v>1064</v>
      </c>
      <c r="E27" s="362">
        <f t="shared" si="2"/>
        <v>0</v>
      </c>
      <c r="F27" s="379" t="s">
        <v>1064</v>
      </c>
      <c r="G27" s="379" t="s">
        <v>1064</v>
      </c>
      <c r="H27" s="362">
        <f t="shared" si="3"/>
        <v>0</v>
      </c>
      <c r="I27" s="379" t="s">
        <v>1064</v>
      </c>
      <c r="J27" s="379" t="s">
        <v>1064</v>
      </c>
      <c r="K27" s="362">
        <f t="shared" si="4"/>
        <v>0</v>
      </c>
      <c r="L27" s="379" t="s">
        <v>1064</v>
      </c>
      <c r="M27" s="379" t="s">
        <v>1064</v>
      </c>
      <c r="N27" s="79" t="s">
        <v>171</v>
      </c>
      <c r="O27" s="115" t="s">
        <v>170</v>
      </c>
      <c r="P27" s="101" t="s">
        <v>171</v>
      </c>
      <c r="Q27" s="379" t="s">
        <v>1064</v>
      </c>
      <c r="R27" s="381" t="s">
        <v>1064</v>
      </c>
      <c r="S27" s="381" t="s">
        <v>1064</v>
      </c>
      <c r="T27" s="381" t="s">
        <v>1064</v>
      </c>
      <c r="U27" s="381" t="s">
        <v>1064</v>
      </c>
      <c r="V27" s="381" t="s">
        <v>1064</v>
      </c>
      <c r="W27" s="381" t="s">
        <v>1064</v>
      </c>
    </row>
    <row r="28" spans="1:23" s="115" customFormat="1" ht="15.6" customHeight="1">
      <c r="A28" s="118" t="s">
        <v>172</v>
      </c>
      <c r="B28" s="379">
        <v>0</v>
      </c>
      <c r="C28" s="379">
        <v>0</v>
      </c>
      <c r="D28" s="379" t="s">
        <v>1064</v>
      </c>
      <c r="E28" s="362">
        <f t="shared" si="2"/>
        <v>0</v>
      </c>
      <c r="F28" s="379" t="s">
        <v>1064</v>
      </c>
      <c r="G28" s="379" t="s">
        <v>1064</v>
      </c>
      <c r="H28" s="362">
        <f t="shared" si="3"/>
        <v>0</v>
      </c>
      <c r="I28" s="379" t="s">
        <v>1064</v>
      </c>
      <c r="J28" s="379" t="s">
        <v>1064</v>
      </c>
      <c r="K28" s="362">
        <f t="shared" si="4"/>
        <v>0</v>
      </c>
      <c r="L28" s="379" t="s">
        <v>1064</v>
      </c>
      <c r="M28" s="379" t="s">
        <v>1064</v>
      </c>
      <c r="N28" s="79" t="s">
        <v>195</v>
      </c>
      <c r="O28" s="115" t="s">
        <v>172</v>
      </c>
      <c r="P28" s="101" t="s">
        <v>195</v>
      </c>
      <c r="Q28" s="379" t="s">
        <v>1064</v>
      </c>
      <c r="R28" s="381" t="s">
        <v>1064</v>
      </c>
      <c r="S28" s="381" t="s">
        <v>1064</v>
      </c>
      <c r="T28" s="381" t="s">
        <v>1064</v>
      </c>
      <c r="U28" s="381" t="s">
        <v>1064</v>
      </c>
      <c r="V28" s="381" t="s">
        <v>1064</v>
      </c>
      <c r="W28" s="381" t="s">
        <v>1064</v>
      </c>
    </row>
    <row r="29" spans="1:23" s="115" customFormat="1" ht="15.6" customHeight="1">
      <c r="A29" s="118" t="s">
        <v>173</v>
      </c>
      <c r="B29" s="379">
        <v>0</v>
      </c>
      <c r="C29" s="379">
        <v>0</v>
      </c>
      <c r="D29" s="379" t="s">
        <v>1064</v>
      </c>
      <c r="E29" s="362">
        <f t="shared" si="2"/>
        <v>0</v>
      </c>
      <c r="F29" s="379" t="s">
        <v>1064</v>
      </c>
      <c r="G29" s="379" t="s">
        <v>1064</v>
      </c>
      <c r="H29" s="362">
        <f t="shared" si="3"/>
        <v>0</v>
      </c>
      <c r="I29" s="379" t="s">
        <v>1064</v>
      </c>
      <c r="J29" s="379" t="s">
        <v>1064</v>
      </c>
      <c r="K29" s="362">
        <f t="shared" si="4"/>
        <v>0</v>
      </c>
      <c r="L29" s="379" t="s">
        <v>1064</v>
      </c>
      <c r="M29" s="379" t="s">
        <v>1064</v>
      </c>
      <c r="N29" s="79" t="s">
        <v>174</v>
      </c>
      <c r="O29" s="115" t="s">
        <v>173</v>
      </c>
      <c r="P29" s="101" t="s">
        <v>174</v>
      </c>
      <c r="Q29" s="379" t="s">
        <v>1064</v>
      </c>
      <c r="R29" s="381" t="s">
        <v>1064</v>
      </c>
      <c r="S29" s="381" t="s">
        <v>1064</v>
      </c>
      <c r="T29" s="381" t="s">
        <v>1064</v>
      </c>
      <c r="U29" s="381" t="s">
        <v>1064</v>
      </c>
      <c r="V29" s="381" t="s">
        <v>1064</v>
      </c>
      <c r="W29" s="381" t="s">
        <v>1064</v>
      </c>
    </row>
    <row r="30" spans="1:23" s="115" customFormat="1" ht="15.6" customHeight="1">
      <c r="A30" s="118" t="s">
        <v>175</v>
      </c>
      <c r="B30" s="379">
        <v>0</v>
      </c>
      <c r="C30" s="379">
        <v>0</v>
      </c>
      <c r="D30" s="379" t="s">
        <v>1064</v>
      </c>
      <c r="E30" s="362">
        <f t="shared" si="2"/>
        <v>0</v>
      </c>
      <c r="F30" s="379" t="s">
        <v>1064</v>
      </c>
      <c r="G30" s="379" t="s">
        <v>1064</v>
      </c>
      <c r="H30" s="362">
        <f t="shared" si="3"/>
        <v>0</v>
      </c>
      <c r="I30" s="379" t="s">
        <v>1064</v>
      </c>
      <c r="J30" s="379" t="s">
        <v>1064</v>
      </c>
      <c r="K30" s="362">
        <f t="shared" si="4"/>
        <v>0</v>
      </c>
      <c r="L30" s="379" t="s">
        <v>1064</v>
      </c>
      <c r="M30" s="379" t="s">
        <v>1064</v>
      </c>
      <c r="N30" s="79" t="s">
        <v>176</v>
      </c>
      <c r="O30" s="115" t="s">
        <v>175</v>
      </c>
      <c r="P30" s="101" t="s">
        <v>176</v>
      </c>
      <c r="Q30" s="379" t="s">
        <v>1064</v>
      </c>
      <c r="R30" s="381" t="s">
        <v>1064</v>
      </c>
      <c r="S30" s="381" t="s">
        <v>1064</v>
      </c>
      <c r="T30" s="381" t="s">
        <v>1064</v>
      </c>
      <c r="U30" s="381" t="s">
        <v>1064</v>
      </c>
      <c r="V30" s="381" t="s">
        <v>1064</v>
      </c>
      <c r="W30" s="381" t="s">
        <v>1064</v>
      </c>
    </row>
    <row r="31" spans="1:23" s="115" customFormat="1" ht="15.6" customHeight="1">
      <c r="A31" s="118" t="s">
        <v>177</v>
      </c>
      <c r="B31" s="379">
        <v>0</v>
      </c>
      <c r="C31" s="379">
        <v>0</v>
      </c>
      <c r="D31" s="379" t="s">
        <v>1064</v>
      </c>
      <c r="E31" s="362">
        <f t="shared" si="2"/>
        <v>0</v>
      </c>
      <c r="F31" s="379" t="s">
        <v>1064</v>
      </c>
      <c r="G31" s="379" t="s">
        <v>1064</v>
      </c>
      <c r="H31" s="362">
        <f t="shared" si="3"/>
        <v>0</v>
      </c>
      <c r="I31" s="379" t="s">
        <v>1064</v>
      </c>
      <c r="J31" s="379" t="s">
        <v>1064</v>
      </c>
      <c r="K31" s="362">
        <f t="shared" si="4"/>
        <v>0</v>
      </c>
      <c r="L31" s="379" t="s">
        <v>1064</v>
      </c>
      <c r="M31" s="379" t="s">
        <v>1064</v>
      </c>
      <c r="N31" s="79" t="s">
        <v>178</v>
      </c>
      <c r="O31" s="115" t="s">
        <v>177</v>
      </c>
      <c r="P31" s="101" t="s">
        <v>178</v>
      </c>
      <c r="Q31" s="379" t="s">
        <v>1064</v>
      </c>
      <c r="R31" s="381" t="s">
        <v>1064</v>
      </c>
      <c r="S31" s="381" t="s">
        <v>1064</v>
      </c>
      <c r="T31" s="381" t="s">
        <v>1064</v>
      </c>
      <c r="U31" s="381" t="s">
        <v>1064</v>
      </c>
      <c r="V31" s="381" t="s">
        <v>1064</v>
      </c>
      <c r="W31" s="381" t="s">
        <v>1064</v>
      </c>
    </row>
    <row r="32" spans="1:23" s="115" customFormat="1" ht="15.6" customHeight="1">
      <c r="A32" s="118" t="s">
        <v>179</v>
      </c>
      <c r="B32" s="379">
        <v>0</v>
      </c>
      <c r="C32" s="379">
        <v>0</v>
      </c>
      <c r="D32" s="379" t="s">
        <v>1064</v>
      </c>
      <c r="E32" s="362">
        <f t="shared" si="2"/>
        <v>0</v>
      </c>
      <c r="F32" s="379" t="s">
        <v>1064</v>
      </c>
      <c r="G32" s="379" t="s">
        <v>1064</v>
      </c>
      <c r="H32" s="362">
        <f t="shared" si="3"/>
        <v>0</v>
      </c>
      <c r="I32" s="379" t="s">
        <v>1064</v>
      </c>
      <c r="J32" s="379" t="s">
        <v>1064</v>
      </c>
      <c r="K32" s="362">
        <f t="shared" si="4"/>
        <v>0</v>
      </c>
      <c r="L32" s="379" t="s">
        <v>1064</v>
      </c>
      <c r="M32" s="379" t="s">
        <v>1064</v>
      </c>
      <c r="N32" s="79" t="s">
        <v>180</v>
      </c>
      <c r="O32" s="115" t="s">
        <v>179</v>
      </c>
      <c r="P32" s="101" t="s">
        <v>180</v>
      </c>
      <c r="Q32" s="379" t="s">
        <v>1064</v>
      </c>
      <c r="R32" s="381" t="s">
        <v>1064</v>
      </c>
      <c r="S32" s="381" t="s">
        <v>1064</v>
      </c>
      <c r="T32" s="381" t="s">
        <v>1064</v>
      </c>
      <c r="U32" s="381" t="s">
        <v>1064</v>
      </c>
      <c r="V32" s="381" t="s">
        <v>1064</v>
      </c>
      <c r="W32" s="381" t="s">
        <v>1064</v>
      </c>
    </row>
    <row r="33" spans="1:23" s="115" customFormat="1" ht="15.6" customHeight="1">
      <c r="A33" s="118" t="s">
        <v>181</v>
      </c>
      <c r="B33" s="379">
        <v>0</v>
      </c>
      <c r="C33" s="379">
        <v>0</v>
      </c>
      <c r="D33" s="379" t="s">
        <v>1064</v>
      </c>
      <c r="E33" s="362">
        <f t="shared" si="2"/>
        <v>0</v>
      </c>
      <c r="F33" s="379" t="s">
        <v>1064</v>
      </c>
      <c r="G33" s="379" t="s">
        <v>1064</v>
      </c>
      <c r="H33" s="362">
        <f t="shared" si="3"/>
        <v>0</v>
      </c>
      <c r="I33" s="379" t="s">
        <v>1064</v>
      </c>
      <c r="J33" s="379" t="s">
        <v>1064</v>
      </c>
      <c r="K33" s="362">
        <f t="shared" si="4"/>
        <v>0</v>
      </c>
      <c r="L33" s="379" t="s">
        <v>1064</v>
      </c>
      <c r="M33" s="379" t="s">
        <v>1064</v>
      </c>
      <c r="N33" s="79" t="s">
        <v>182</v>
      </c>
      <c r="O33" s="115" t="s">
        <v>181</v>
      </c>
      <c r="P33" s="101" t="s">
        <v>182</v>
      </c>
      <c r="Q33" s="379" t="s">
        <v>1064</v>
      </c>
      <c r="R33" s="381" t="s">
        <v>1064</v>
      </c>
      <c r="S33" s="381" t="s">
        <v>1064</v>
      </c>
      <c r="T33" s="381" t="s">
        <v>1064</v>
      </c>
      <c r="U33" s="381" t="s">
        <v>1064</v>
      </c>
      <c r="V33" s="381" t="s">
        <v>1064</v>
      </c>
      <c r="W33" s="381" t="s">
        <v>1064</v>
      </c>
    </row>
    <row r="34" spans="1:23" s="115" customFormat="1" ht="15.6" customHeight="1">
      <c r="A34" s="118" t="s">
        <v>183</v>
      </c>
      <c r="B34" s="379">
        <v>0</v>
      </c>
      <c r="C34" s="379">
        <v>0</v>
      </c>
      <c r="D34" s="379" t="s">
        <v>1064</v>
      </c>
      <c r="E34" s="362">
        <f t="shared" si="2"/>
        <v>0</v>
      </c>
      <c r="F34" s="379" t="s">
        <v>1064</v>
      </c>
      <c r="G34" s="379" t="s">
        <v>1064</v>
      </c>
      <c r="H34" s="362">
        <f t="shared" si="3"/>
        <v>0</v>
      </c>
      <c r="I34" s="379" t="s">
        <v>1064</v>
      </c>
      <c r="J34" s="379" t="s">
        <v>1064</v>
      </c>
      <c r="K34" s="362">
        <f t="shared" si="4"/>
        <v>0</v>
      </c>
      <c r="L34" s="379" t="s">
        <v>1064</v>
      </c>
      <c r="M34" s="379" t="s">
        <v>1064</v>
      </c>
      <c r="N34" s="79" t="s">
        <v>184</v>
      </c>
      <c r="O34" s="115" t="s">
        <v>183</v>
      </c>
      <c r="P34" s="101" t="s">
        <v>184</v>
      </c>
      <c r="Q34" s="379" t="s">
        <v>1064</v>
      </c>
      <c r="R34" s="381" t="s">
        <v>1064</v>
      </c>
      <c r="S34" s="381" t="s">
        <v>1064</v>
      </c>
      <c r="T34" s="381" t="s">
        <v>1064</v>
      </c>
      <c r="U34" s="381" t="s">
        <v>1064</v>
      </c>
      <c r="V34" s="381" t="s">
        <v>1064</v>
      </c>
      <c r="W34" s="381" t="s">
        <v>1064</v>
      </c>
    </row>
    <row r="35" spans="1:23" s="115" customFormat="1" ht="15.6" customHeight="1">
      <c r="A35" s="118" t="s">
        <v>185</v>
      </c>
      <c r="B35" s="379">
        <v>0</v>
      </c>
      <c r="C35" s="379">
        <v>0</v>
      </c>
      <c r="D35" s="379" t="s">
        <v>1064</v>
      </c>
      <c r="E35" s="362">
        <f t="shared" si="2"/>
        <v>0</v>
      </c>
      <c r="F35" s="379" t="s">
        <v>1064</v>
      </c>
      <c r="G35" s="379" t="s">
        <v>1064</v>
      </c>
      <c r="H35" s="362">
        <f t="shared" si="3"/>
        <v>0</v>
      </c>
      <c r="I35" s="379" t="s">
        <v>1064</v>
      </c>
      <c r="J35" s="379" t="s">
        <v>1064</v>
      </c>
      <c r="K35" s="362">
        <f t="shared" si="4"/>
        <v>0</v>
      </c>
      <c r="L35" s="379" t="s">
        <v>1064</v>
      </c>
      <c r="M35" s="379" t="s">
        <v>1064</v>
      </c>
      <c r="N35" s="79" t="s">
        <v>186</v>
      </c>
      <c r="O35" s="115" t="s">
        <v>185</v>
      </c>
      <c r="P35" s="101" t="s">
        <v>186</v>
      </c>
      <c r="Q35" s="379" t="s">
        <v>1064</v>
      </c>
      <c r="R35" s="381" t="s">
        <v>1064</v>
      </c>
      <c r="S35" s="381" t="s">
        <v>1064</v>
      </c>
      <c r="T35" s="381" t="s">
        <v>1064</v>
      </c>
      <c r="U35" s="381" t="s">
        <v>1064</v>
      </c>
      <c r="V35" s="381" t="s">
        <v>1064</v>
      </c>
      <c r="W35" s="381" t="s">
        <v>1064</v>
      </c>
    </row>
    <row r="36" spans="1:23" s="115" customFormat="1" ht="15.6" customHeight="1">
      <c r="A36" s="118" t="s">
        <v>187</v>
      </c>
      <c r="B36" s="379">
        <v>0</v>
      </c>
      <c r="C36" s="379">
        <v>0</v>
      </c>
      <c r="D36" s="379" t="s">
        <v>1064</v>
      </c>
      <c r="E36" s="362">
        <f t="shared" si="2"/>
        <v>0</v>
      </c>
      <c r="F36" s="379" t="s">
        <v>1064</v>
      </c>
      <c r="G36" s="379" t="s">
        <v>1064</v>
      </c>
      <c r="H36" s="362">
        <f t="shared" si="3"/>
        <v>0</v>
      </c>
      <c r="I36" s="379" t="s">
        <v>1064</v>
      </c>
      <c r="J36" s="379" t="s">
        <v>1064</v>
      </c>
      <c r="K36" s="362">
        <f t="shared" si="4"/>
        <v>0</v>
      </c>
      <c r="L36" s="379" t="s">
        <v>1064</v>
      </c>
      <c r="M36" s="379" t="s">
        <v>1064</v>
      </c>
      <c r="N36" s="79" t="s">
        <v>188</v>
      </c>
      <c r="O36" s="115" t="s">
        <v>187</v>
      </c>
      <c r="P36" s="101" t="s">
        <v>188</v>
      </c>
      <c r="Q36" s="379" t="s">
        <v>1064</v>
      </c>
      <c r="R36" s="381" t="s">
        <v>1064</v>
      </c>
      <c r="S36" s="381" t="s">
        <v>1064</v>
      </c>
      <c r="T36" s="381" t="s">
        <v>1064</v>
      </c>
      <c r="U36" s="381" t="s">
        <v>1064</v>
      </c>
      <c r="V36" s="381" t="s">
        <v>1064</v>
      </c>
      <c r="W36" s="381" t="s">
        <v>1064</v>
      </c>
    </row>
    <row r="37" spans="1:23" s="115" customFormat="1" ht="15.6" customHeight="1">
      <c r="A37" s="118" t="s">
        <v>189</v>
      </c>
      <c r="B37" s="379">
        <v>1</v>
      </c>
      <c r="C37" s="379">
        <v>0</v>
      </c>
      <c r="D37" s="379">
        <v>12</v>
      </c>
      <c r="E37" s="362">
        <f t="shared" si="2"/>
        <v>234</v>
      </c>
      <c r="F37" s="379">
        <v>234</v>
      </c>
      <c r="G37" s="379">
        <v>0</v>
      </c>
      <c r="H37" s="362">
        <f t="shared" si="3"/>
        <v>41</v>
      </c>
      <c r="I37" s="379">
        <v>28</v>
      </c>
      <c r="J37" s="379">
        <v>13</v>
      </c>
      <c r="K37" s="362">
        <f t="shared" si="4"/>
        <v>6</v>
      </c>
      <c r="L37" s="379">
        <v>4</v>
      </c>
      <c r="M37" s="385">
        <v>2</v>
      </c>
      <c r="N37" s="180" t="s">
        <v>190</v>
      </c>
      <c r="O37" s="115" t="s">
        <v>189</v>
      </c>
      <c r="P37" s="101" t="s">
        <v>190</v>
      </c>
      <c r="Q37" s="379">
        <v>78</v>
      </c>
      <c r="R37" s="381">
        <v>0</v>
      </c>
      <c r="S37" s="381">
        <v>80</v>
      </c>
      <c r="T37" s="381">
        <v>80</v>
      </c>
      <c r="U37" s="381">
        <v>38</v>
      </c>
      <c r="V37" s="381">
        <v>16</v>
      </c>
      <c r="W37" s="381">
        <v>51</v>
      </c>
    </row>
    <row r="38" spans="1:23" s="115" customFormat="1" ht="15.6" customHeight="1" thickBot="1">
      <c r="A38" s="119" t="s">
        <v>191</v>
      </c>
      <c r="B38" s="384">
        <v>0</v>
      </c>
      <c r="C38" s="384">
        <v>0</v>
      </c>
      <c r="D38" s="384" t="s">
        <v>1064</v>
      </c>
      <c r="E38" s="366">
        <f t="shared" si="2"/>
        <v>0</v>
      </c>
      <c r="F38" s="384" t="s">
        <v>1064</v>
      </c>
      <c r="G38" s="384" t="s">
        <v>1064</v>
      </c>
      <c r="H38" s="366">
        <f t="shared" si="3"/>
        <v>0</v>
      </c>
      <c r="I38" s="384" t="s">
        <v>1064</v>
      </c>
      <c r="J38" s="384" t="s">
        <v>1064</v>
      </c>
      <c r="K38" s="366">
        <f t="shared" si="4"/>
        <v>0</v>
      </c>
      <c r="L38" s="384" t="s">
        <v>1064</v>
      </c>
      <c r="M38" s="532" t="s">
        <v>1064</v>
      </c>
      <c r="N38" s="306" t="s">
        <v>192</v>
      </c>
      <c r="O38" s="181" t="s">
        <v>191</v>
      </c>
      <c r="P38" s="103" t="s">
        <v>192</v>
      </c>
      <c r="Q38" s="384" t="s">
        <v>1064</v>
      </c>
      <c r="R38" s="386" t="s">
        <v>1064</v>
      </c>
      <c r="S38" s="386" t="s">
        <v>1064</v>
      </c>
      <c r="T38" s="386" t="s">
        <v>1064</v>
      </c>
      <c r="U38" s="386" t="s">
        <v>1064</v>
      </c>
      <c r="V38" s="386" t="s">
        <v>1064</v>
      </c>
      <c r="W38" s="386" t="s">
        <v>1064</v>
      </c>
    </row>
    <row r="39" spans="1:23" s="105" customFormat="1" ht="11.1" customHeight="1">
      <c r="A39" s="183" t="s">
        <v>10</v>
      </c>
      <c r="L39" s="183"/>
      <c r="N39" s="106" t="s">
        <v>691</v>
      </c>
      <c r="O39" s="183" t="s">
        <v>10</v>
      </c>
      <c r="P39" s="183"/>
      <c r="Q39" s="183"/>
      <c r="R39" s="183"/>
      <c r="W39" s="106" t="s">
        <v>692</v>
      </c>
    </row>
    <row r="40" spans="1:23" s="105" customFormat="1" ht="11.1" customHeight="1">
      <c r="A40" s="184" t="s">
        <v>1213</v>
      </c>
      <c r="B40" s="91"/>
      <c r="C40" s="91"/>
      <c r="D40" s="91"/>
      <c r="E40" s="91"/>
      <c r="F40" s="91"/>
      <c r="G40" s="91"/>
      <c r="H40" s="91"/>
      <c r="I40" s="91"/>
      <c r="K40" s="184"/>
      <c r="L40" s="184"/>
      <c r="M40" s="184"/>
      <c r="N40" s="184"/>
      <c r="O40" s="184" t="s">
        <v>1213</v>
      </c>
      <c r="P40" s="184"/>
      <c r="Q40" s="184"/>
      <c r="R40" s="184"/>
      <c r="S40" s="91"/>
      <c r="T40" s="91"/>
      <c r="U40" s="184"/>
      <c r="V40" s="91"/>
    </row>
    <row r="41" spans="1:23" s="58" customFormat="1" ht="11.1" customHeight="1">
      <c r="A41" s="682" t="s">
        <v>999</v>
      </c>
      <c r="B41" s="282"/>
      <c r="C41" s="282"/>
      <c r="D41" s="282"/>
      <c r="E41" s="282"/>
      <c r="F41" s="282"/>
      <c r="G41" s="282"/>
      <c r="H41" s="107"/>
      <c r="I41" s="107"/>
      <c r="J41" s="107"/>
      <c r="K41" s="107"/>
      <c r="L41" s="107"/>
      <c r="M41" s="107"/>
      <c r="N41" s="107"/>
      <c r="O41" s="682" t="s">
        <v>1018</v>
      </c>
      <c r="P41" s="282"/>
      <c r="Q41" s="282"/>
      <c r="R41" s="282"/>
      <c r="S41" s="282"/>
      <c r="T41" s="282"/>
      <c r="U41" s="282"/>
      <c r="V41" s="107"/>
    </row>
    <row r="42" spans="1:23" s="114" customFormat="1" ht="11.1" customHeight="1">
      <c r="A42" s="1051" t="s">
        <v>338</v>
      </c>
      <c r="B42" s="1051"/>
      <c r="C42" s="1051"/>
      <c r="D42" s="1051"/>
      <c r="E42" s="1051"/>
      <c r="F42" s="1051"/>
      <c r="G42" s="1051"/>
      <c r="H42" s="113"/>
      <c r="I42" s="113"/>
      <c r="J42" s="113"/>
      <c r="K42" s="113"/>
      <c r="L42" s="113"/>
      <c r="M42" s="113"/>
      <c r="N42" s="113"/>
      <c r="O42" s="1051" t="s">
        <v>1019</v>
      </c>
      <c r="P42" s="1051"/>
      <c r="Q42" s="1051"/>
      <c r="R42" s="1051"/>
      <c r="S42" s="1051"/>
      <c r="T42" s="1051"/>
      <c r="U42" s="1051"/>
      <c r="V42" s="1051"/>
    </row>
    <row r="43" spans="1:23" s="15" customFormat="1" ht="11.1" customHeight="1">
      <c r="A43" s="449" t="s">
        <v>1006</v>
      </c>
      <c r="B43" s="59"/>
      <c r="C43" s="59"/>
      <c r="D43" s="59"/>
      <c r="E43" s="59"/>
      <c r="F43" s="59"/>
      <c r="G43" s="59"/>
      <c r="H43" s="92"/>
      <c r="I43" s="92"/>
      <c r="J43" s="92"/>
      <c r="K43" s="92"/>
      <c r="L43" s="92"/>
      <c r="M43" s="92"/>
      <c r="N43" s="92"/>
      <c r="O43" s="449" t="s">
        <v>1020</v>
      </c>
      <c r="P43" s="59"/>
      <c r="Q43" s="59"/>
      <c r="R43" s="59"/>
      <c r="S43" s="59"/>
      <c r="T43" s="59"/>
      <c r="U43" s="59"/>
      <c r="V43" s="92"/>
    </row>
    <row r="44" spans="1:23" s="15" customFormat="1" ht="11.25">
      <c r="A44" s="92"/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S44" s="92"/>
      <c r="T44" s="92"/>
      <c r="U44" s="92"/>
      <c r="V44" s="92"/>
    </row>
    <row r="45" spans="1:23" s="15" customFormat="1" ht="11.25">
      <c r="A45" s="92"/>
      <c r="B45" s="92"/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S45" s="92"/>
      <c r="T45" s="92"/>
      <c r="U45" s="92"/>
      <c r="V45" s="92"/>
    </row>
    <row r="46" spans="1:23" s="15" customFormat="1" ht="11.25">
      <c r="A46" s="92"/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S46" s="92"/>
      <c r="T46" s="92"/>
      <c r="U46" s="92"/>
      <c r="V46" s="92"/>
    </row>
    <row r="47" spans="1:23" s="15" customFormat="1" ht="11.25">
      <c r="A47" s="92"/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S47" s="92"/>
      <c r="T47" s="92"/>
      <c r="U47" s="92"/>
      <c r="V47" s="92"/>
    </row>
    <row r="48" spans="1:23" s="15" customFormat="1" ht="11.25">
      <c r="A48" s="92"/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S48" s="92"/>
      <c r="T48" s="92"/>
      <c r="U48" s="92"/>
      <c r="V48" s="92"/>
    </row>
    <row r="49" spans="1:22" s="15" customFormat="1" ht="11.25">
      <c r="A49" s="92"/>
      <c r="B49" s="92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S49" s="92"/>
      <c r="T49" s="92"/>
      <c r="U49" s="92"/>
      <c r="V49" s="92"/>
    </row>
    <row r="50" spans="1:22" s="15" customFormat="1" ht="11.25">
      <c r="A50" s="92"/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S50" s="92"/>
      <c r="T50" s="92"/>
      <c r="U50" s="92"/>
      <c r="V50" s="92"/>
    </row>
    <row r="51" spans="1:22" s="15" customFormat="1" ht="11.25">
      <c r="A51" s="92"/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S51" s="92"/>
      <c r="T51" s="92"/>
      <c r="U51" s="92"/>
      <c r="V51" s="92"/>
    </row>
    <row r="52" spans="1:22" s="15" customFormat="1" ht="11.25">
      <c r="A52" s="92"/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S52" s="92"/>
      <c r="T52" s="92"/>
      <c r="U52" s="92"/>
      <c r="V52" s="92"/>
    </row>
    <row r="53" spans="1:22" s="15" customFormat="1" ht="11.25">
      <c r="A53" s="92"/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S53" s="92"/>
      <c r="T53" s="92"/>
      <c r="U53" s="92"/>
      <c r="V53" s="92"/>
    </row>
    <row r="54" spans="1:22" s="15" customFormat="1" ht="11.25">
      <c r="A54" s="92"/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S54" s="92"/>
      <c r="T54" s="92"/>
      <c r="U54" s="92"/>
      <c r="V54" s="92"/>
    </row>
    <row r="55" spans="1:22" s="15" customFormat="1" ht="11.25">
      <c r="A55" s="92"/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S55" s="92"/>
      <c r="T55" s="92"/>
      <c r="U55" s="92"/>
      <c r="V55" s="92"/>
    </row>
    <row r="56" spans="1:22" s="15" customFormat="1" ht="11.25">
      <c r="A56" s="92"/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S56" s="92"/>
      <c r="T56" s="92"/>
      <c r="U56" s="92"/>
      <c r="V56" s="92"/>
    </row>
    <row r="57" spans="1:22" s="15" customFormat="1" ht="11.25">
      <c r="A57" s="92"/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S57" s="92"/>
      <c r="T57" s="92"/>
      <c r="U57" s="92"/>
      <c r="V57" s="92"/>
    </row>
    <row r="58" spans="1:22" s="15" customFormat="1" ht="11.25">
      <c r="A58" s="92"/>
      <c r="B58" s="92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S58" s="92"/>
      <c r="T58" s="92"/>
      <c r="U58" s="92"/>
      <c r="V58" s="92"/>
    </row>
    <row r="59" spans="1:22" s="15" customFormat="1" ht="11.25">
      <c r="A59" s="92"/>
      <c r="B59" s="92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S59" s="92"/>
      <c r="T59" s="92"/>
      <c r="U59" s="92"/>
      <c r="V59" s="92"/>
    </row>
    <row r="60" spans="1:22" s="15" customFormat="1" ht="11.25">
      <c r="A60" s="92"/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S60" s="92"/>
      <c r="T60" s="92"/>
      <c r="U60" s="92"/>
      <c r="V60" s="92"/>
    </row>
    <row r="61" spans="1:22" s="15" customFormat="1" ht="11.25">
      <c r="A61" s="92"/>
      <c r="B61" s="92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S61" s="92"/>
      <c r="T61" s="92"/>
      <c r="U61" s="92"/>
      <c r="V61" s="92"/>
    </row>
    <row r="62" spans="1:22" s="15" customFormat="1" ht="11.25">
      <c r="A62" s="92"/>
      <c r="B62" s="92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S62" s="92"/>
      <c r="T62" s="92"/>
      <c r="U62" s="92"/>
      <c r="V62" s="92"/>
    </row>
    <row r="63" spans="1:22" s="15" customFormat="1" ht="11.25">
      <c r="A63" s="92"/>
      <c r="B63" s="92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S63" s="92"/>
      <c r="T63" s="92"/>
      <c r="U63" s="92"/>
      <c r="V63" s="92"/>
    </row>
    <row r="64" spans="1:22" s="15" customFormat="1" ht="11.25">
      <c r="A64" s="92"/>
      <c r="B64" s="92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S64" s="92"/>
      <c r="T64" s="92"/>
      <c r="U64" s="92"/>
      <c r="V64" s="92"/>
    </row>
    <row r="65" spans="1:22" s="15" customFormat="1" ht="11.25">
      <c r="A65" s="92"/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S65" s="92"/>
      <c r="T65" s="92"/>
      <c r="U65" s="92"/>
      <c r="V65" s="92"/>
    </row>
    <row r="66" spans="1:22" s="15" customFormat="1" ht="11.25">
      <c r="A66" s="92"/>
      <c r="B66" s="92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S66" s="92"/>
      <c r="T66" s="92"/>
      <c r="U66" s="92"/>
      <c r="V66" s="92"/>
    </row>
    <row r="67" spans="1:22" s="15" customFormat="1" ht="11.25">
      <c r="A67" s="92"/>
      <c r="B67" s="92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S67" s="92"/>
      <c r="T67" s="92"/>
      <c r="U67" s="92"/>
      <c r="V67" s="92"/>
    </row>
    <row r="68" spans="1:22" s="15" customFormat="1" ht="11.25">
      <c r="A68" s="92"/>
      <c r="B68" s="92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S68" s="92"/>
      <c r="T68" s="92"/>
      <c r="U68" s="92"/>
      <c r="V68" s="92"/>
    </row>
    <row r="69" spans="1:22" s="15" customFormat="1" ht="11.25">
      <c r="A69" s="92"/>
      <c r="B69" s="92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S69" s="92"/>
      <c r="T69" s="92"/>
      <c r="U69" s="92"/>
      <c r="V69" s="92"/>
    </row>
    <row r="70" spans="1:22" s="15" customFormat="1" ht="11.25">
      <c r="A70" s="92"/>
      <c r="B70" s="92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S70" s="92"/>
      <c r="T70" s="92"/>
      <c r="U70" s="92"/>
      <c r="V70" s="92"/>
    </row>
    <row r="71" spans="1:22" s="15" customFormat="1" ht="11.25">
      <c r="A71" s="92"/>
      <c r="B71" s="92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S71" s="92"/>
      <c r="T71" s="92"/>
      <c r="U71" s="92"/>
      <c r="V71" s="92"/>
    </row>
    <row r="72" spans="1:22" s="15" customFormat="1" ht="11.25">
      <c r="A72" s="92"/>
      <c r="B72" s="92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S72" s="92"/>
      <c r="T72" s="92"/>
      <c r="U72" s="92"/>
      <c r="V72" s="92"/>
    </row>
    <row r="73" spans="1:22" s="15" customFormat="1" ht="11.25">
      <c r="A73" s="92"/>
      <c r="B73" s="92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S73" s="92"/>
      <c r="T73" s="92"/>
      <c r="U73" s="92"/>
      <c r="V73" s="92"/>
    </row>
    <row r="74" spans="1:22" s="15" customFormat="1" ht="11.25">
      <c r="A74" s="92"/>
      <c r="B74" s="92"/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S74" s="92"/>
      <c r="T74" s="92"/>
      <c r="U74" s="92"/>
      <c r="V74" s="92"/>
    </row>
    <row r="75" spans="1:22" s="15" customFormat="1" ht="11.25">
      <c r="A75" s="92"/>
      <c r="B75" s="92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S75" s="92"/>
      <c r="T75" s="92"/>
      <c r="U75" s="92"/>
      <c r="V75" s="92"/>
    </row>
    <row r="76" spans="1:22" s="15" customFormat="1" ht="11.25">
      <c r="A76" s="92"/>
      <c r="B76" s="92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S76" s="92"/>
      <c r="T76" s="92"/>
      <c r="U76" s="92"/>
      <c r="V76" s="92"/>
    </row>
    <row r="77" spans="1:22" s="15" customFormat="1" ht="11.25">
      <c r="A77" s="92"/>
      <c r="B77" s="92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S77" s="92"/>
      <c r="T77" s="92"/>
      <c r="U77" s="92"/>
      <c r="V77" s="92"/>
    </row>
    <row r="78" spans="1:22" s="15" customFormat="1" ht="11.25">
      <c r="A78" s="92"/>
      <c r="B78" s="92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S78" s="92"/>
      <c r="T78" s="92"/>
      <c r="U78" s="92"/>
      <c r="V78" s="92"/>
    </row>
    <row r="79" spans="1:22" s="15" customFormat="1" ht="11.25">
      <c r="A79" s="92"/>
      <c r="B79" s="92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S79" s="92"/>
      <c r="T79" s="92"/>
      <c r="U79" s="92"/>
      <c r="V79" s="92"/>
    </row>
    <row r="80" spans="1:22" s="15" customFormat="1" ht="11.25">
      <c r="A80" s="92"/>
      <c r="B80" s="92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S80" s="92"/>
      <c r="T80" s="92"/>
      <c r="U80" s="92"/>
      <c r="V80" s="92"/>
    </row>
    <row r="81" spans="1:22" s="15" customFormat="1" ht="11.25">
      <c r="A81" s="92"/>
      <c r="B81" s="92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S81" s="92"/>
      <c r="T81" s="92"/>
      <c r="U81" s="92"/>
      <c r="V81" s="92"/>
    </row>
    <row r="82" spans="1:22" s="15" customFormat="1" ht="11.25">
      <c r="A82" s="92"/>
      <c r="B82" s="92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S82" s="92"/>
      <c r="T82" s="92"/>
      <c r="U82" s="92"/>
      <c r="V82" s="92"/>
    </row>
    <row r="83" spans="1:22" s="15" customFormat="1" ht="11.25">
      <c r="A83" s="92"/>
      <c r="B83" s="92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S83" s="92"/>
      <c r="T83" s="92"/>
      <c r="U83" s="92"/>
      <c r="V83" s="92"/>
    </row>
  </sheetData>
  <sheetProtection selectLockedCells="1"/>
  <mergeCells count="39">
    <mergeCell ref="V6:V9"/>
    <mergeCell ref="O12:P12"/>
    <mergeCell ref="A42:G42"/>
    <mergeCell ref="L7:L9"/>
    <mergeCell ref="M7:M9"/>
    <mergeCell ref="Q7:Q9"/>
    <mergeCell ref="R7:R9"/>
    <mergeCell ref="O10:P10"/>
    <mergeCell ref="O14:P14"/>
    <mergeCell ref="I7:I9"/>
    <mergeCell ref="J7:J9"/>
    <mergeCell ref="K7:K9"/>
    <mergeCell ref="N6:N9"/>
    <mergeCell ref="C7:C9"/>
    <mergeCell ref="O42:V42"/>
    <mergeCell ref="O13:P13"/>
    <mergeCell ref="O11:P11"/>
    <mergeCell ref="U6:U9"/>
    <mergeCell ref="O3:W3"/>
    <mergeCell ref="O4:W4"/>
    <mergeCell ref="A6:A9"/>
    <mergeCell ref="B6:C6"/>
    <mergeCell ref="D6:D9"/>
    <mergeCell ref="E6:G6"/>
    <mergeCell ref="H6:J6"/>
    <mergeCell ref="K6:M6"/>
    <mergeCell ref="S7:S9"/>
    <mergeCell ref="T7:T9"/>
    <mergeCell ref="W6:W9"/>
    <mergeCell ref="O6:P9"/>
    <mergeCell ref="H7:H9"/>
    <mergeCell ref="Q6:R6"/>
    <mergeCell ref="A3:G3"/>
    <mergeCell ref="H3:N3"/>
    <mergeCell ref="E7:E9"/>
    <mergeCell ref="S6:T6"/>
    <mergeCell ref="B7:B9"/>
    <mergeCell ref="F7:F9"/>
    <mergeCell ref="G7:G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2" man="1"/>
    <brk id="14" max="42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6"/>
  <sheetViews>
    <sheetView view="pageBreakPreview" topLeftCell="H1" zoomScaleNormal="100" zoomScaleSheetLayoutView="100" workbookViewId="0">
      <selection activeCell="K2" sqref="K2"/>
    </sheetView>
  </sheetViews>
  <sheetFormatPr defaultRowHeight="14.25"/>
  <cols>
    <col min="1" max="1" width="7" style="67" customWidth="1"/>
    <col min="2" max="2" width="10.75" style="67" customWidth="1"/>
    <col min="3" max="4" width="11.125" style="193" customWidth="1"/>
    <col min="5" max="5" width="10.625" style="193" customWidth="1"/>
    <col min="6" max="6" width="10.5" style="193" customWidth="1"/>
    <col min="7" max="8" width="10.625" style="193" customWidth="1"/>
    <col min="9" max="9" width="12.5" style="63" customWidth="1"/>
    <col min="10" max="12" width="11.625" style="193" customWidth="1"/>
    <col min="13" max="13" width="11.875" style="193" customWidth="1"/>
    <col min="14" max="15" width="11.625" style="193" customWidth="1"/>
    <col min="16" max="16" width="10.5" style="193" customWidth="1"/>
    <col min="17" max="17" width="10.625" style="193" customWidth="1"/>
    <col min="18" max="20" width="9.625" style="193" customWidth="1"/>
    <col min="21" max="21" width="8.625" style="193" customWidth="1"/>
    <col min="22" max="22" width="10.625" style="66" customWidth="1"/>
    <col min="23" max="23" width="13.25" style="67" customWidth="1"/>
    <col min="24" max="16384" width="9" style="68"/>
  </cols>
  <sheetData>
    <row r="1" spans="1:23" s="462" customFormat="1" ht="14.1" customHeight="1">
      <c r="A1" s="480"/>
      <c r="B1" s="480"/>
      <c r="C1" s="479"/>
      <c r="D1" s="479"/>
      <c r="E1" s="479"/>
      <c r="F1" s="479"/>
      <c r="G1" s="479"/>
      <c r="H1" s="471" t="s">
        <v>1295</v>
      </c>
      <c r="I1" s="469" t="s">
        <v>1296</v>
      </c>
      <c r="J1" s="479"/>
      <c r="K1" s="479"/>
      <c r="L1" s="479"/>
      <c r="M1" s="479"/>
      <c r="N1" s="479"/>
      <c r="O1" s="479"/>
      <c r="P1" s="480"/>
      <c r="Q1" s="480"/>
      <c r="R1" s="480"/>
      <c r="S1" s="480"/>
      <c r="T1" s="480"/>
      <c r="U1" s="480"/>
      <c r="V1" s="480"/>
      <c r="W1" s="471" t="s">
        <v>1297</v>
      </c>
    </row>
    <row r="2" spans="1:23" s="15" customFormat="1" ht="14.1" customHeight="1">
      <c r="A2" s="62"/>
      <c r="B2" s="62"/>
      <c r="C2" s="59"/>
      <c r="D2" s="59"/>
      <c r="E2" s="59"/>
      <c r="F2" s="59"/>
      <c r="G2" s="59"/>
      <c r="H2" s="72"/>
      <c r="I2" s="73"/>
      <c r="J2" s="59"/>
      <c r="K2" s="59"/>
      <c r="L2" s="59"/>
      <c r="M2" s="59"/>
      <c r="N2" s="59"/>
      <c r="O2" s="59"/>
      <c r="P2" s="62"/>
      <c r="Q2" s="62"/>
      <c r="R2" s="62"/>
      <c r="S2" s="62"/>
      <c r="T2" s="62"/>
      <c r="U2" s="62"/>
      <c r="V2" s="62"/>
      <c r="W2" s="72"/>
    </row>
    <row r="3" spans="1:23" s="16" customFormat="1" ht="20.100000000000001" customHeight="1">
      <c r="A3" s="983" t="s">
        <v>646</v>
      </c>
      <c r="B3" s="983"/>
      <c r="C3" s="983"/>
      <c r="D3" s="983"/>
      <c r="E3" s="983"/>
      <c r="F3" s="983"/>
      <c r="G3" s="983"/>
      <c r="H3" s="983"/>
      <c r="I3" s="983" t="s">
        <v>454</v>
      </c>
      <c r="J3" s="983"/>
      <c r="K3" s="983"/>
      <c r="L3" s="983"/>
      <c r="M3" s="983"/>
      <c r="N3" s="983"/>
      <c r="O3" s="983"/>
      <c r="P3" s="1014" t="s">
        <v>1022</v>
      </c>
      <c r="Q3" s="1014"/>
      <c r="R3" s="1014"/>
      <c r="S3" s="1014"/>
      <c r="T3" s="1014"/>
      <c r="U3" s="1014"/>
      <c r="V3" s="1014"/>
      <c r="W3" s="1014"/>
    </row>
    <row r="4" spans="1:23" s="18" customFormat="1" ht="24" customHeight="1">
      <c r="A4" s="984" t="s">
        <v>1021</v>
      </c>
      <c r="B4" s="984"/>
      <c r="C4" s="984"/>
      <c r="D4" s="984"/>
      <c r="E4" s="984"/>
      <c r="F4" s="984"/>
      <c r="G4" s="984"/>
      <c r="H4" s="984"/>
      <c r="I4" s="752"/>
      <c r="J4" s="752"/>
      <c r="K4" s="752"/>
      <c r="L4" s="752"/>
      <c r="M4" s="752"/>
      <c r="N4" s="752"/>
      <c r="O4" s="752"/>
      <c r="P4" s="307"/>
      <c r="Q4" s="307"/>
      <c r="R4" s="307"/>
      <c r="S4" s="307"/>
      <c r="T4" s="307"/>
      <c r="U4" s="307"/>
      <c r="V4" s="307"/>
      <c r="W4" s="307"/>
    </row>
    <row r="5" spans="1:23" s="15" customFormat="1" ht="18" customHeight="1" thickBot="1">
      <c r="A5" s="20" t="s">
        <v>193</v>
      </c>
      <c r="C5" s="62"/>
      <c r="D5" s="62"/>
      <c r="E5" s="62"/>
      <c r="F5" s="62"/>
      <c r="G5" s="62"/>
      <c r="H5" s="72" t="s">
        <v>202</v>
      </c>
      <c r="I5" s="73" t="s">
        <v>193</v>
      </c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72" t="s">
        <v>202</v>
      </c>
    </row>
    <row r="6" spans="1:23" s="15" customFormat="1" ht="33" customHeight="1">
      <c r="A6" s="1034" t="s">
        <v>201</v>
      </c>
      <c r="B6" s="1035"/>
      <c r="C6" s="1053" t="s">
        <v>647</v>
      </c>
      <c r="D6" s="1054"/>
      <c r="E6" s="991" t="s">
        <v>0</v>
      </c>
      <c r="F6" s="1018" t="s">
        <v>199</v>
      </c>
      <c r="G6" s="1019"/>
      <c r="H6" s="1020"/>
      <c r="I6" s="1040" t="s">
        <v>1</v>
      </c>
      <c r="J6" s="1021" t="s">
        <v>630</v>
      </c>
      <c r="K6" s="946"/>
      <c r="L6" s="946"/>
      <c r="M6" s="1018" t="s">
        <v>951</v>
      </c>
      <c r="N6" s="946"/>
      <c r="O6" s="958"/>
      <c r="P6" s="1052" t="s">
        <v>1015</v>
      </c>
      <c r="Q6" s="1050"/>
      <c r="R6" s="985" t="s">
        <v>952</v>
      </c>
      <c r="S6" s="1019"/>
      <c r="T6" s="991" t="s">
        <v>941</v>
      </c>
      <c r="U6" s="991" t="s">
        <v>815</v>
      </c>
      <c r="V6" s="1005" t="s">
        <v>950</v>
      </c>
      <c r="W6" s="1043" t="s">
        <v>200</v>
      </c>
    </row>
    <row r="7" spans="1:23" s="15" customFormat="1" ht="17.100000000000001" customHeight="1">
      <c r="A7" s="1036"/>
      <c r="B7" s="1037"/>
      <c r="C7" s="934" t="s">
        <v>628</v>
      </c>
      <c r="D7" s="905" t="s">
        <v>626</v>
      </c>
      <c r="E7" s="981"/>
      <c r="F7" s="936"/>
      <c r="G7" s="934" t="s">
        <v>115</v>
      </c>
      <c r="H7" s="932" t="s">
        <v>82</v>
      </c>
      <c r="I7" s="1041"/>
      <c r="J7" s="927"/>
      <c r="K7" s="934" t="s">
        <v>115</v>
      </c>
      <c r="L7" s="934" t="s">
        <v>82</v>
      </c>
      <c r="M7" s="936"/>
      <c r="N7" s="934" t="s">
        <v>115</v>
      </c>
      <c r="O7" s="932" t="s">
        <v>82</v>
      </c>
      <c r="P7" s="992" t="s">
        <v>271</v>
      </c>
      <c r="Q7" s="992" t="s">
        <v>958</v>
      </c>
      <c r="R7" s="992" t="s">
        <v>956</v>
      </c>
      <c r="S7" s="981" t="s">
        <v>116</v>
      </c>
      <c r="T7" s="1003"/>
      <c r="U7" s="981"/>
      <c r="V7" s="1006"/>
      <c r="W7" s="1044"/>
    </row>
    <row r="8" spans="1:23" s="15" customFormat="1" ht="17.100000000000001" customHeight="1">
      <c r="A8" s="1036"/>
      <c r="B8" s="1037"/>
      <c r="C8" s="934"/>
      <c r="D8" s="905"/>
      <c r="E8" s="981"/>
      <c r="F8" s="934"/>
      <c r="G8" s="934"/>
      <c r="H8" s="932"/>
      <c r="I8" s="1041"/>
      <c r="J8" s="928"/>
      <c r="K8" s="934"/>
      <c r="L8" s="934"/>
      <c r="M8" s="934"/>
      <c r="N8" s="934"/>
      <c r="O8" s="932"/>
      <c r="P8" s="1008"/>
      <c r="Q8" s="1008"/>
      <c r="R8" s="992"/>
      <c r="S8" s="981"/>
      <c r="T8" s="1003"/>
      <c r="U8" s="981"/>
      <c r="V8" s="1006"/>
      <c r="W8" s="1044"/>
    </row>
    <row r="9" spans="1:23" s="15" customFormat="1" ht="17.100000000000001" customHeight="1">
      <c r="A9" s="1038"/>
      <c r="B9" s="1039"/>
      <c r="C9" s="935"/>
      <c r="D9" s="915"/>
      <c r="E9" s="993"/>
      <c r="F9" s="935"/>
      <c r="G9" s="935"/>
      <c r="H9" s="933"/>
      <c r="I9" s="1042"/>
      <c r="J9" s="929"/>
      <c r="K9" s="935"/>
      <c r="L9" s="935"/>
      <c r="M9" s="935"/>
      <c r="N9" s="935"/>
      <c r="O9" s="933"/>
      <c r="P9" s="1009"/>
      <c r="Q9" s="1009"/>
      <c r="R9" s="1010"/>
      <c r="S9" s="993"/>
      <c r="T9" s="1004"/>
      <c r="U9" s="993"/>
      <c r="V9" s="1007"/>
      <c r="W9" s="1045"/>
    </row>
    <row r="10" spans="1:23" s="116" customFormat="1" ht="15.95" customHeight="1">
      <c r="A10" s="930" t="s">
        <v>607</v>
      </c>
      <c r="B10" s="937"/>
      <c r="C10" s="9">
        <v>3</v>
      </c>
      <c r="D10" s="9">
        <v>0</v>
      </c>
      <c r="E10" s="9">
        <v>50</v>
      </c>
      <c r="F10" s="9">
        <v>1371</v>
      </c>
      <c r="G10" s="9">
        <v>757</v>
      </c>
      <c r="H10" s="9">
        <v>614</v>
      </c>
      <c r="I10" s="750" t="s">
        <v>607</v>
      </c>
      <c r="J10" s="9">
        <v>119</v>
      </c>
      <c r="K10" s="9">
        <v>92</v>
      </c>
      <c r="L10" s="9">
        <v>27</v>
      </c>
      <c r="M10" s="9">
        <v>13</v>
      </c>
      <c r="N10" s="9">
        <v>9</v>
      </c>
      <c r="O10" s="9">
        <v>4</v>
      </c>
      <c r="P10" s="156">
        <v>476</v>
      </c>
      <c r="Q10" s="156">
        <v>274</v>
      </c>
      <c r="R10" s="156">
        <v>460</v>
      </c>
      <c r="S10" s="156">
        <v>457</v>
      </c>
      <c r="T10" s="156">
        <v>159.352</v>
      </c>
      <c r="U10" s="156">
        <v>47.229000000000006</v>
      </c>
      <c r="V10" s="156">
        <v>50</v>
      </c>
      <c r="W10" s="109" t="s">
        <v>607</v>
      </c>
    </row>
    <row r="11" spans="1:23" s="116" customFormat="1" ht="15.95" customHeight="1">
      <c r="A11" s="930" t="s">
        <v>662</v>
      </c>
      <c r="B11" s="931"/>
      <c r="C11" s="9">
        <v>3</v>
      </c>
      <c r="D11" s="9">
        <v>0</v>
      </c>
      <c r="E11" s="9">
        <v>50</v>
      </c>
      <c r="F11" s="9">
        <v>1369</v>
      </c>
      <c r="G11" s="9">
        <v>753</v>
      </c>
      <c r="H11" s="9">
        <v>616</v>
      </c>
      <c r="I11" s="750" t="s">
        <v>662</v>
      </c>
      <c r="J11" s="9">
        <v>117</v>
      </c>
      <c r="K11" s="9">
        <v>92</v>
      </c>
      <c r="L11" s="9">
        <v>25</v>
      </c>
      <c r="M11" s="9">
        <v>14</v>
      </c>
      <c r="N11" s="9">
        <v>11</v>
      </c>
      <c r="O11" s="9">
        <v>3</v>
      </c>
      <c r="P11" s="156">
        <v>461</v>
      </c>
      <c r="Q11" s="156">
        <v>241</v>
      </c>
      <c r="R11" s="156">
        <v>460</v>
      </c>
      <c r="S11" s="156">
        <v>469</v>
      </c>
      <c r="T11" s="156">
        <v>159</v>
      </c>
      <c r="U11" s="156">
        <v>47</v>
      </c>
      <c r="V11" s="156">
        <v>50</v>
      </c>
      <c r="W11" s="109" t="s">
        <v>662</v>
      </c>
    </row>
    <row r="12" spans="1:23" s="116" customFormat="1" ht="15.95" customHeight="1">
      <c r="A12" s="930" t="s">
        <v>707</v>
      </c>
      <c r="B12" s="931"/>
      <c r="C12" s="9">
        <v>3</v>
      </c>
      <c r="D12" s="9">
        <v>0</v>
      </c>
      <c r="E12" s="9">
        <v>50</v>
      </c>
      <c r="F12" s="9">
        <v>1375</v>
      </c>
      <c r="G12" s="9">
        <v>753</v>
      </c>
      <c r="H12" s="9">
        <v>622</v>
      </c>
      <c r="I12" s="750" t="s">
        <v>707</v>
      </c>
      <c r="J12" s="9">
        <v>117</v>
      </c>
      <c r="K12" s="9">
        <v>88</v>
      </c>
      <c r="L12" s="9">
        <v>29</v>
      </c>
      <c r="M12" s="9">
        <v>14</v>
      </c>
      <c r="N12" s="9">
        <v>10</v>
      </c>
      <c r="O12" s="9">
        <v>4</v>
      </c>
      <c r="P12" s="156">
        <v>444</v>
      </c>
      <c r="Q12" s="156">
        <v>223</v>
      </c>
      <c r="R12" s="156">
        <v>460</v>
      </c>
      <c r="S12" s="156">
        <v>455</v>
      </c>
      <c r="T12" s="156">
        <v>159</v>
      </c>
      <c r="U12" s="156">
        <v>47</v>
      </c>
      <c r="V12" s="156">
        <v>239</v>
      </c>
      <c r="W12" s="109" t="s">
        <v>707</v>
      </c>
    </row>
    <row r="13" spans="1:23" s="116" customFormat="1" ht="15.95" customHeight="1">
      <c r="A13" s="930" t="s">
        <v>935</v>
      </c>
      <c r="B13" s="931"/>
      <c r="C13" s="9">
        <v>3</v>
      </c>
      <c r="D13" s="9">
        <v>0</v>
      </c>
      <c r="E13" s="9">
        <v>50</v>
      </c>
      <c r="F13" s="9">
        <v>1352</v>
      </c>
      <c r="G13" s="9">
        <v>762</v>
      </c>
      <c r="H13" s="9">
        <v>590</v>
      </c>
      <c r="I13" s="750" t="s">
        <v>935</v>
      </c>
      <c r="J13" s="9">
        <v>114</v>
      </c>
      <c r="K13" s="9">
        <v>85</v>
      </c>
      <c r="L13" s="9">
        <v>29</v>
      </c>
      <c r="M13" s="9">
        <v>13</v>
      </c>
      <c r="N13" s="9">
        <v>9</v>
      </c>
      <c r="O13" s="9">
        <v>4</v>
      </c>
      <c r="P13" s="156">
        <v>453</v>
      </c>
      <c r="Q13" s="156">
        <v>236</v>
      </c>
      <c r="R13" s="156">
        <v>460</v>
      </c>
      <c r="S13" s="156">
        <v>440</v>
      </c>
      <c r="T13" s="156">
        <v>159</v>
      </c>
      <c r="U13" s="156">
        <v>47</v>
      </c>
      <c r="V13" s="156">
        <v>239</v>
      </c>
      <c r="W13" s="109" t="s">
        <v>935</v>
      </c>
    </row>
    <row r="14" spans="1:23" s="116" customFormat="1" ht="15.95" customHeight="1">
      <c r="A14" s="940" t="s">
        <v>1338</v>
      </c>
      <c r="B14" s="941"/>
      <c r="C14" s="121">
        <f t="shared" ref="C14:H14" si="0">SUM(C16:C38)</f>
        <v>3</v>
      </c>
      <c r="D14" s="121">
        <f t="shared" si="0"/>
        <v>0</v>
      </c>
      <c r="E14" s="121">
        <f t="shared" si="0"/>
        <v>50</v>
      </c>
      <c r="F14" s="121">
        <f t="shared" si="0"/>
        <v>1321</v>
      </c>
      <c r="G14" s="121">
        <f t="shared" si="0"/>
        <v>748</v>
      </c>
      <c r="H14" s="121">
        <f t="shared" si="0"/>
        <v>573</v>
      </c>
      <c r="I14" s="575" t="s">
        <v>1338</v>
      </c>
      <c r="J14" s="121">
        <f t="shared" ref="J14:V14" si="1">SUM(J16:J38)</f>
        <v>114</v>
      </c>
      <c r="K14" s="121">
        <f t="shared" si="1"/>
        <v>84</v>
      </c>
      <c r="L14" s="121">
        <f t="shared" si="1"/>
        <v>30</v>
      </c>
      <c r="M14" s="121">
        <f t="shared" si="1"/>
        <v>13</v>
      </c>
      <c r="N14" s="121">
        <f t="shared" si="1"/>
        <v>9</v>
      </c>
      <c r="O14" s="121">
        <f t="shared" si="1"/>
        <v>4</v>
      </c>
      <c r="P14" s="209">
        <f t="shared" si="1"/>
        <v>459</v>
      </c>
      <c r="Q14" s="209">
        <f t="shared" si="1"/>
        <v>231</v>
      </c>
      <c r="R14" s="209">
        <f t="shared" si="1"/>
        <v>460</v>
      </c>
      <c r="S14" s="209">
        <f t="shared" si="1"/>
        <v>451</v>
      </c>
      <c r="T14" s="209">
        <f t="shared" si="1"/>
        <v>159</v>
      </c>
      <c r="U14" s="209">
        <f t="shared" si="1"/>
        <v>47</v>
      </c>
      <c r="V14" s="209">
        <f t="shared" si="1"/>
        <v>239</v>
      </c>
      <c r="W14" s="577" t="s">
        <v>1338</v>
      </c>
    </row>
    <row r="15" spans="1:23" s="115" customFormat="1" ht="9.9499999999999993" customHeight="1">
      <c r="B15" s="280"/>
      <c r="C15" s="9"/>
      <c r="D15" s="9"/>
      <c r="E15" s="9"/>
      <c r="F15" s="9"/>
      <c r="G15" s="9"/>
      <c r="H15" s="9"/>
      <c r="I15" s="118"/>
      <c r="J15" s="9"/>
      <c r="K15" s="9"/>
      <c r="L15" s="9"/>
      <c r="M15" s="9"/>
      <c r="N15" s="9"/>
      <c r="O15" s="9"/>
      <c r="P15" s="156"/>
      <c r="Q15" s="156"/>
      <c r="R15" s="156"/>
      <c r="S15" s="156"/>
      <c r="T15" s="156"/>
      <c r="U15" s="156"/>
      <c r="V15" s="156"/>
      <c r="W15" s="109"/>
    </row>
    <row r="16" spans="1:23" s="115" customFormat="1" ht="15.95" customHeight="1">
      <c r="A16" s="115" t="s">
        <v>149</v>
      </c>
      <c r="B16" s="101" t="s">
        <v>194</v>
      </c>
      <c r="C16" s="387">
        <v>2</v>
      </c>
      <c r="D16" s="387">
        <v>0</v>
      </c>
      <c r="E16" s="387">
        <v>41</v>
      </c>
      <c r="F16" s="361">
        <f>SUM(G16:H16)</f>
        <v>1006</v>
      </c>
      <c r="G16" s="387">
        <v>642</v>
      </c>
      <c r="H16" s="387">
        <v>364</v>
      </c>
      <c r="I16" s="118" t="s">
        <v>149</v>
      </c>
      <c r="J16" s="361">
        <f>SUM(K16:L16)</f>
        <v>100</v>
      </c>
      <c r="K16" s="387">
        <v>77</v>
      </c>
      <c r="L16" s="387">
        <v>23</v>
      </c>
      <c r="M16" s="361">
        <f>SUM(N16:O16)</f>
        <v>10</v>
      </c>
      <c r="N16" s="387">
        <v>7</v>
      </c>
      <c r="O16" s="387">
        <v>3</v>
      </c>
      <c r="P16" s="388">
        <v>337</v>
      </c>
      <c r="Q16" s="388">
        <v>123</v>
      </c>
      <c r="R16" s="388">
        <v>340</v>
      </c>
      <c r="S16" s="388">
        <v>339</v>
      </c>
      <c r="T16" s="388">
        <v>159</v>
      </c>
      <c r="U16" s="388">
        <v>40</v>
      </c>
      <c r="V16" s="388">
        <v>159</v>
      </c>
      <c r="W16" s="79" t="s">
        <v>194</v>
      </c>
    </row>
    <row r="17" spans="1:23" s="115" customFormat="1" ht="15.95" customHeight="1">
      <c r="A17" s="115" t="s">
        <v>150</v>
      </c>
      <c r="B17" s="101" t="s">
        <v>151</v>
      </c>
      <c r="C17" s="387" t="s">
        <v>1064</v>
      </c>
      <c r="D17" s="387" t="s">
        <v>1064</v>
      </c>
      <c r="E17" s="387" t="s">
        <v>1064</v>
      </c>
      <c r="F17" s="361">
        <f t="shared" ref="F17:F38" si="2">SUM(G17:H17)</f>
        <v>0</v>
      </c>
      <c r="G17" s="387" t="s">
        <v>1064</v>
      </c>
      <c r="H17" s="387" t="s">
        <v>1064</v>
      </c>
      <c r="I17" s="118" t="s">
        <v>150</v>
      </c>
      <c r="J17" s="361">
        <f t="shared" ref="J17:J38" si="3">SUM(K17:L17)</f>
        <v>0</v>
      </c>
      <c r="K17" s="387" t="s">
        <v>1064</v>
      </c>
      <c r="L17" s="387" t="s">
        <v>1064</v>
      </c>
      <c r="M17" s="361">
        <f t="shared" ref="M17:M38" si="4">SUM(N17:O17)</f>
        <v>0</v>
      </c>
      <c r="N17" s="387" t="s">
        <v>1064</v>
      </c>
      <c r="O17" s="387" t="s">
        <v>1064</v>
      </c>
      <c r="P17" s="388" t="s">
        <v>1064</v>
      </c>
      <c r="Q17" s="388" t="s">
        <v>1064</v>
      </c>
      <c r="R17" s="388" t="s">
        <v>1064</v>
      </c>
      <c r="S17" s="388" t="s">
        <v>1064</v>
      </c>
      <c r="T17" s="388" t="s">
        <v>1064</v>
      </c>
      <c r="U17" s="388" t="s">
        <v>1064</v>
      </c>
      <c r="V17" s="388" t="s">
        <v>1064</v>
      </c>
      <c r="W17" s="79" t="s">
        <v>151</v>
      </c>
    </row>
    <row r="18" spans="1:23" s="115" customFormat="1" ht="15.95" customHeight="1">
      <c r="A18" s="115" t="s">
        <v>152</v>
      </c>
      <c r="B18" s="101" t="s">
        <v>153</v>
      </c>
      <c r="C18" s="387">
        <v>1</v>
      </c>
      <c r="D18" s="387">
        <v>0</v>
      </c>
      <c r="E18" s="387">
        <v>9</v>
      </c>
      <c r="F18" s="361">
        <f t="shared" si="2"/>
        <v>315</v>
      </c>
      <c r="G18" s="387">
        <v>106</v>
      </c>
      <c r="H18" s="387">
        <v>209</v>
      </c>
      <c r="I18" s="118" t="s">
        <v>152</v>
      </c>
      <c r="J18" s="361">
        <f t="shared" si="3"/>
        <v>14</v>
      </c>
      <c r="K18" s="387">
        <v>7</v>
      </c>
      <c r="L18" s="387">
        <v>7</v>
      </c>
      <c r="M18" s="361">
        <f t="shared" si="4"/>
        <v>3</v>
      </c>
      <c r="N18" s="387">
        <v>2</v>
      </c>
      <c r="O18" s="387">
        <v>1</v>
      </c>
      <c r="P18" s="388">
        <v>122</v>
      </c>
      <c r="Q18" s="388">
        <v>108</v>
      </c>
      <c r="R18" s="388">
        <v>120</v>
      </c>
      <c r="S18" s="388">
        <v>112</v>
      </c>
      <c r="T18" s="388">
        <v>0</v>
      </c>
      <c r="U18" s="388">
        <v>7</v>
      </c>
      <c r="V18" s="388">
        <v>80</v>
      </c>
      <c r="W18" s="79" t="s">
        <v>153</v>
      </c>
    </row>
    <row r="19" spans="1:23" s="115" customFormat="1" ht="15.95" customHeight="1">
      <c r="A19" s="115" t="s">
        <v>154</v>
      </c>
      <c r="B19" s="101" t="s">
        <v>155</v>
      </c>
      <c r="C19" s="387" t="s">
        <v>1064</v>
      </c>
      <c r="D19" s="387" t="s">
        <v>1064</v>
      </c>
      <c r="E19" s="387" t="s">
        <v>1064</v>
      </c>
      <c r="F19" s="361">
        <f t="shared" si="2"/>
        <v>0</v>
      </c>
      <c r="G19" s="387" t="s">
        <v>1064</v>
      </c>
      <c r="H19" s="387" t="s">
        <v>1064</v>
      </c>
      <c r="I19" s="118" t="s">
        <v>154</v>
      </c>
      <c r="J19" s="361">
        <f t="shared" si="3"/>
        <v>0</v>
      </c>
      <c r="K19" s="387" t="s">
        <v>1064</v>
      </c>
      <c r="L19" s="387" t="s">
        <v>1064</v>
      </c>
      <c r="M19" s="361">
        <f t="shared" si="4"/>
        <v>0</v>
      </c>
      <c r="N19" s="387" t="s">
        <v>1064</v>
      </c>
      <c r="O19" s="387" t="s">
        <v>1064</v>
      </c>
      <c r="P19" s="387" t="s">
        <v>1064</v>
      </c>
      <c r="Q19" s="387" t="s">
        <v>1064</v>
      </c>
      <c r="R19" s="387" t="s">
        <v>1064</v>
      </c>
      <c r="S19" s="387" t="s">
        <v>1064</v>
      </c>
      <c r="T19" s="387" t="s">
        <v>1064</v>
      </c>
      <c r="U19" s="387" t="s">
        <v>1064</v>
      </c>
      <c r="V19" s="387" t="s">
        <v>1064</v>
      </c>
      <c r="W19" s="79" t="s">
        <v>155</v>
      </c>
    </row>
    <row r="20" spans="1:23" s="115" customFormat="1" ht="15.95" customHeight="1">
      <c r="A20" s="115" t="s">
        <v>156</v>
      </c>
      <c r="B20" s="101" t="s">
        <v>157</v>
      </c>
      <c r="C20" s="387" t="s">
        <v>1064</v>
      </c>
      <c r="D20" s="387" t="s">
        <v>1064</v>
      </c>
      <c r="E20" s="387" t="s">
        <v>1064</v>
      </c>
      <c r="F20" s="361">
        <f t="shared" si="2"/>
        <v>0</v>
      </c>
      <c r="G20" s="387" t="s">
        <v>1064</v>
      </c>
      <c r="H20" s="387" t="s">
        <v>1064</v>
      </c>
      <c r="I20" s="118" t="s">
        <v>156</v>
      </c>
      <c r="J20" s="361">
        <f t="shared" si="3"/>
        <v>0</v>
      </c>
      <c r="K20" s="387" t="s">
        <v>1064</v>
      </c>
      <c r="L20" s="387" t="s">
        <v>1064</v>
      </c>
      <c r="M20" s="361">
        <f t="shared" si="4"/>
        <v>0</v>
      </c>
      <c r="N20" s="387" t="s">
        <v>1064</v>
      </c>
      <c r="O20" s="387" t="s">
        <v>1064</v>
      </c>
      <c r="P20" s="387" t="s">
        <v>1064</v>
      </c>
      <c r="Q20" s="387" t="s">
        <v>1064</v>
      </c>
      <c r="R20" s="387" t="s">
        <v>1064</v>
      </c>
      <c r="S20" s="387" t="s">
        <v>1064</v>
      </c>
      <c r="T20" s="387" t="s">
        <v>1064</v>
      </c>
      <c r="U20" s="387" t="s">
        <v>1064</v>
      </c>
      <c r="V20" s="387" t="s">
        <v>1064</v>
      </c>
      <c r="W20" s="79" t="s">
        <v>157</v>
      </c>
    </row>
    <row r="21" spans="1:23" s="115" customFormat="1" ht="15.95" customHeight="1">
      <c r="A21" s="115" t="s">
        <v>158</v>
      </c>
      <c r="B21" s="101" t="s">
        <v>159</v>
      </c>
      <c r="C21" s="387" t="s">
        <v>1064</v>
      </c>
      <c r="D21" s="387" t="s">
        <v>1064</v>
      </c>
      <c r="E21" s="387" t="s">
        <v>1064</v>
      </c>
      <c r="F21" s="361">
        <f t="shared" si="2"/>
        <v>0</v>
      </c>
      <c r="G21" s="387" t="s">
        <v>1064</v>
      </c>
      <c r="H21" s="387" t="s">
        <v>1064</v>
      </c>
      <c r="I21" s="118" t="s">
        <v>158</v>
      </c>
      <c r="J21" s="361">
        <f t="shared" si="3"/>
        <v>0</v>
      </c>
      <c r="K21" s="387" t="s">
        <v>1064</v>
      </c>
      <c r="L21" s="387" t="s">
        <v>1064</v>
      </c>
      <c r="M21" s="361">
        <f t="shared" si="4"/>
        <v>0</v>
      </c>
      <c r="N21" s="387" t="s">
        <v>1064</v>
      </c>
      <c r="O21" s="387" t="s">
        <v>1064</v>
      </c>
      <c r="P21" s="387" t="s">
        <v>1064</v>
      </c>
      <c r="Q21" s="387" t="s">
        <v>1064</v>
      </c>
      <c r="R21" s="387" t="s">
        <v>1064</v>
      </c>
      <c r="S21" s="387" t="s">
        <v>1064</v>
      </c>
      <c r="T21" s="387" t="s">
        <v>1064</v>
      </c>
      <c r="U21" s="387" t="s">
        <v>1064</v>
      </c>
      <c r="V21" s="387" t="s">
        <v>1064</v>
      </c>
      <c r="W21" s="79" t="s">
        <v>159</v>
      </c>
    </row>
    <row r="22" spans="1:23" s="115" customFormat="1" ht="15.95" customHeight="1">
      <c r="A22" s="115" t="s">
        <v>160</v>
      </c>
      <c r="B22" s="101" t="s">
        <v>161</v>
      </c>
      <c r="C22" s="387" t="s">
        <v>1064</v>
      </c>
      <c r="D22" s="387" t="s">
        <v>1064</v>
      </c>
      <c r="E22" s="387" t="s">
        <v>1064</v>
      </c>
      <c r="F22" s="361">
        <f t="shared" si="2"/>
        <v>0</v>
      </c>
      <c r="G22" s="387" t="s">
        <v>1064</v>
      </c>
      <c r="H22" s="387" t="s">
        <v>1064</v>
      </c>
      <c r="I22" s="118" t="s">
        <v>160</v>
      </c>
      <c r="J22" s="361">
        <f t="shared" si="3"/>
        <v>0</v>
      </c>
      <c r="K22" s="387" t="s">
        <v>1064</v>
      </c>
      <c r="L22" s="387" t="s">
        <v>1064</v>
      </c>
      <c r="M22" s="361">
        <f t="shared" si="4"/>
        <v>0</v>
      </c>
      <c r="N22" s="387" t="s">
        <v>1064</v>
      </c>
      <c r="O22" s="387" t="s">
        <v>1064</v>
      </c>
      <c r="P22" s="387" t="s">
        <v>1064</v>
      </c>
      <c r="Q22" s="387" t="s">
        <v>1064</v>
      </c>
      <c r="R22" s="387" t="s">
        <v>1064</v>
      </c>
      <c r="S22" s="387" t="s">
        <v>1064</v>
      </c>
      <c r="T22" s="387" t="s">
        <v>1064</v>
      </c>
      <c r="U22" s="387" t="s">
        <v>1064</v>
      </c>
      <c r="V22" s="387" t="s">
        <v>1064</v>
      </c>
      <c r="W22" s="79" t="s">
        <v>161</v>
      </c>
    </row>
    <row r="23" spans="1:23" s="115" customFormat="1" ht="15.95" customHeight="1">
      <c r="A23" s="115" t="s">
        <v>162</v>
      </c>
      <c r="B23" s="101" t="s">
        <v>163</v>
      </c>
      <c r="C23" s="387" t="s">
        <v>1064</v>
      </c>
      <c r="D23" s="387" t="s">
        <v>1064</v>
      </c>
      <c r="E23" s="387" t="s">
        <v>1064</v>
      </c>
      <c r="F23" s="361">
        <f t="shared" si="2"/>
        <v>0</v>
      </c>
      <c r="G23" s="387" t="s">
        <v>1064</v>
      </c>
      <c r="H23" s="387" t="s">
        <v>1064</v>
      </c>
      <c r="I23" s="118" t="s">
        <v>162</v>
      </c>
      <c r="J23" s="361">
        <f t="shared" si="3"/>
        <v>0</v>
      </c>
      <c r="K23" s="387" t="s">
        <v>1064</v>
      </c>
      <c r="L23" s="387" t="s">
        <v>1064</v>
      </c>
      <c r="M23" s="361">
        <f t="shared" si="4"/>
        <v>0</v>
      </c>
      <c r="N23" s="387" t="s">
        <v>1064</v>
      </c>
      <c r="O23" s="387" t="s">
        <v>1064</v>
      </c>
      <c r="P23" s="387" t="s">
        <v>1064</v>
      </c>
      <c r="Q23" s="387" t="s">
        <v>1064</v>
      </c>
      <c r="R23" s="387" t="s">
        <v>1064</v>
      </c>
      <c r="S23" s="387" t="s">
        <v>1064</v>
      </c>
      <c r="T23" s="387" t="s">
        <v>1064</v>
      </c>
      <c r="U23" s="387" t="s">
        <v>1064</v>
      </c>
      <c r="V23" s="387" t="s">
        <v>1064</v>
      </c>
      <c r="W23" s="79" t="s">
        <v>163</v>
      </c>
    </row>
    <row r="24" spans="1:23" s="115" customFormat="1" ht="15.95" customHeight="1">
      <c r="A24" s="115" t="s">
        <v>164</v>
      </c>
      <c r="B24" s="101" t="s">
        <v>165</v>
      </c>
      <c r="C24" s="387" t="s">
        <v>1064</v>
      </c>
      <c r="D24" s="387" t="s">
        <v>1064</v>
      </c>
      <c r="E24" s="387" t="s">
        <v>1064</v>
      </c>
      <c r="F24" s="361">
        <f t="shared" si="2"/>
        <v>0</v>
      </c>
      <c r="G24" s="387" t="s">
        <v>1064</v>
      </c>
      <c r="H24" s="387" t="s">
        <v>1064</v>
      </c>
      <c r="I24" s="118" t="s">
        <v>164</v>
      </c>
      <c r="J24" s="361">
        <f t="shared" si="3"/>
        <v>0</v>
      </c>
      <c r="K24" s="387" t="s">
        <v>1064</v>
      </c>
      <c r="L24" s="387" t="s">
        <v>1064</v>
      </c>
      <c r="M24" s="361">
        <f t="shared" si="4"/>
        <v>0</v>
      </c>
      <c r="N24" s="387" t="s">
        <v>1064</v>
      </c>
      <c r="O24" s="387" t="s">
        <v>1064</v>
      </c>
      <c r="P24" s="387" t="s">
        <v>1064</v>
      </c>
      <c r="Q24" s="387" t="s">
        <v>1064</v>
      </c>
      <c r="R24" s="387" t="s">
        <v>1064</v>
      </c>
      <c r="S24" s="387" t="s">
        <v>1064</v>
      </c>
      <c r="T24" s="387" t="s">
        <v>1064</v>
      </c>
      <c r="U24" s="387" t="s">
        <v>1064</v>
      </c>
      <c r="V24" s="387" t="s">
        <v>1064</v>
      </c>
      <c r="W24" s="79" t="s">
        <v>165</v>
      </c>
    </row>
    <row r="25" spans="1:23" s="115" customFormat="1" ht="15.95" customHeight="1">
      <c r="A25" s="115" t="s">
        <v>166</v>
      </c>
      <c r="B25" s="101" t="s">
        <v>167</v>
      </c>
      <c r="C25" s="387" t="s">
        <v>1064</v>
      </c>
      <c r="D25" s="387" t="s">
        <v>1064</v>
      </c>
      <c r="E25" s="387" t="s">
        <v>1064</v>
      </c>
      <c r="F25" s="361">
        <f t="shared" si="2"/>
        <v>0</v>
      </c>
      <c r="G25" s="387" t="s">
        <v>1064</v>
      </c>
      <c r="H25" s="387" t="s">
        <v>1064</v>
      </c>
      <c r="I25" s="118" t="s">
        <v>166</v>
      </c>
      <c r="J25" s="361">
        <f t="shared" si="3"/>
        <v>0</v>
      </c>
      <c r="K25" s="387" t="s">
        <v>1064</v>
      </c>
      <c r="L25" s="387" t="s">
        <v>1064</v>
      </c>
      <c r="M25" s="361">
        <f t="shared" si="4"/>
        <v>0</v>
      </c>
      <c r="N25" s="387" t="s">
        <v>1064</v>
      </c>
      <c r="O25" s="387" t="s">
        <v>1064</v>
      </c>
      <c r="P25" s="387" t="s">
        <v>1064</v>
      </c>
      <c r="Q25" s="387" t="s">
        <v>1064</v>
      </c>
      <c r="R25" s="387" t="s">
        <v>1064</v>
      </c>
      <c r="S25" s="387" t="s">
        <v>1064</v>
      </c>
      <c r="T25" s="387" t="s">
        <v>1064</v>
      </c>
      <c r="U25" s="387" t="s">
        <v>1064</v>
      </c>
      <c r="V25" s="387" t="s">
        <v>1064</v>
      </c>
      <c r="W25" s="79" t="s">
        <v>167</v>
      </c>
    </row>
    <row r="26" spans="1:23" s="115" customFormat="1" ht="15.95" customHeight="1">
      <c r="A26" s="115" t="s">
        <v>168</v>
      </c>
      <c r="B26" s="101" t="s">
        <v>169</v>
      </c>
      <c r="C26" s="387" t="s">
        <v>1064</v>
      </c>
      <c r="D26" s="387" t="s">
        <v>1064</v>
      </c>
      <c r="E26" s="387" t="s">
        <v>1064</v>
      </c>
      <c r="F26" s="361">
        <f t="shared" si="2"/>
        <v>0</v>
      </c>
      <c r="G26" s="387" t="s">
        <v>1064</v>
      </c>
      <c r="H26" s="387" t="s">
        <v>1064</v>
      </c>
      <c r="I26" s="118" t="s">
        <v>168</v>
      </c>
      <c r="J26" s="361">
        <f t="shared" si="3"/>
        <v>0</v>
      </c>
      <c r="K26" s="387" t="s">
        <v>1064</v>
      </c>
      <c r="L26" s="387" t="s">
        <v>1064</v>
      </c>
      <c r="M26" s="361">
        <f t="shared" si="4"/>
        <v>0</v>
      </c>
      <c r="N26" s="387" t="s">
        <v>1064</v>
      </c>
      <c r="O26" s="387" t="s">
        <v>1064</v>
      </c>
      <c r="P26" s="387" t="s">
        <v>1064</v>
      </c>
      <c r="Q26" s="387" t="s">
        <v>1064</v>
      </c>
      <c r="R26" s="387" t="s">
        <v>1064</v>
      </c>
      <c r="S26" s="387" t="s">
        <v>1064</v>
      </c>
      <c r="T26" s="387" t="s">
        <v>1064</v>
      </c>
      <c r="U26" s="387" t="s">
        <v>1064</v>
      </c>
      <c r="V26" s="387" t="s">
        <v>1064</v>
      </c>
      <c r="W26" s="79" t="s">
        <v>169</v>
      </c>
    </row>
    <row r="27" spans="1:23" s="115" customFormat="1" ht="15.95" customHeight="1">
      <c r="A27" s="115" t="s">
        <v>170</v>
      </c>
      <c r="B27" s="101" t="s">
        <v>171</v>
      </c>
      <c r="C27" s="387" t="s">
        <v>1064</v>
      </c>
      <c r="D27" s="387" t="s">
        <v>1064</v>
      </c>
      <c r="E27" s="387" t="s">
        <v>1064</v>
      </c>
      <c r="F27" s="361">
        <f t="shared" si="2"/>
        <v>0</v>
      </c>
      <c r="G27" s="387" t="s">
        <v>1064</v>
      </c>
      <c r="H27" s="387" t="s">
        <v>1064</v>
      </c>
      <c r="I27" s="118" t="s">
        <v>170</v>
      </c>
      <c r="J27" s="361">
        <f t="shared" si="3"/>
        <v>0</v>
      </c>
      <c r="K27" s="387" t="s">
        <v>1064</v>
      </c>
      <c r="L27" s="387" t="s">
        <v>1064</v>
      </c>
      <c r="M27" s="361">
        <f t="shared" si="4"/>
        <v>0</v>
      </c>
      <c r="N27" s="387" t="s">
        <v>1064</v>
      </c>
      <c r="O27" s="387" t="s">
        <v>1064</v>
      </c>
      <c r="P27" s="387" t="s">
        <v>1064</v>
      </c>
      <c r="Q27" s="387" t="s">
        <v>1064</v>
      </c>
      <c r="R27" s="387" t="s">
        <v>1064</v>
      </c>
      <c r="S27" s="387" t="s">
        <v>1064</v>
      </c>
      <c r="T27" s="387" t="s">
        <v>1064</v>
      </c>
      <c r="U27" s="387" t="s">
        <v>1064</v>
      </c>
      <c r="V27" s="387" t="s">
        <v>1064</v>
      </c>
      <c r="W27" s="79" t="s">
        <v>171</v>
      </c>
    </row>
    <row r="28" spans="1:23" s="115" customFormat="1" ht="15.95" customHeight="1">
      <c r="A28" s="115" t="s">
        <v>172</v>
      </c>
      <c r="B28" s="101" t="s">
        <v>195</v>
      </c>
      <c r="C28" s="387" t="s">
        <v>1064</v>
      </c>
      <c r="D28" s="387" t="s">
        <v>1064</v>
      </c>
      <c r="E28" s="387" t="s">
        <v>1064</v>
      </c>
      <c r="F28" s="361">
        <f t="shared" si="2"/>
        <v>0</v>
      </c>
      <c r="G28" s="387" t="s">
        <v>1064</v>
      </c>
      <c r="H28" s="387" t="s">
        <v>1064</v>
      </c>
      <c r="I28" s="118" t="s">
        <v>172</v>
      </c>
      <c r="J28" s="361">
        <f t="shared" si="3"/>
        <v>0</v>
      </c>
      <c r="K28" s="387" t="s">
        <v>1064</v>
      </c>
      <c r="L28" s="387" t="s">
        <v>1064</v>
      </c>
      <c r="M28" s="361">
        <f t="shared" si="4"/>
        <v>0</v>
      </c>
      <c r="N28" s="387" t="s">
        <v>1064</v>
      </c>
      <c r="O28" s="387" t="s">
        <v>1064</v>
      </c>
      <c r="P28" s="387" t="s">
        <v>1064</v>
      </c>
      <c r="Q28" s="387" t="s">
        <v>1064</v>
      </c>
      <c r="R28" s="387" t="s">
        <v>1064</v>
      </c>
      <c r="S28" s="387" t="s">
        <v>1064</v>
      </c>
      <c r="T28" s="387" t="s">
        <v>1064</v>
      </c>
      <c r="U28" s="387" t="s">
        <v>1064</v>
      </c>
      <c r="V28" s="387" t="s">
        <v>1064</v>
      </c>
      <c r="W28" s="79" t="s">
        <v>195</v>
      </c>
    </row>
    <row r="29" spans="1:23" s="115" customFormat="1" ht="15.95" customHeight="1">
      <c r="A29" s="115" t="s">
        <v>173</v>
      </c>
      <c r="B29" s="101" t="s">
        <v>174</v>
      </c>
      <c r="C29" s="387" t="s">
        <v>1064</v>
      </c>
      <c r="D29" s="387" t="s">
        <v>1064</v>
      </c>
      <c r="E29" s="387" t="s">
        <v>1064</v>
      </c>
      <c r="F29" s="361">
        <f t="shared" si="2"/>
        <v>0</v>
      </c>
      <c r="G29" s="387" t="s">
        <v>1064</v>
      </c>
      <c r="H29" s="387" t="s">
        <v>1064</v>
      </c>
      <c r="I29" s="118" t="s">
        <v>173</v>
      </c>
      <c r="J29" s="361">
        <f t="shared" si="3"/>
        <v>0</v>
      </c>
      <c r="K29" s="387" t="s">
        <v>1064</v>
      </c>
      <c r="L29" s="387" t="s">
        <v>1064</v>
      </c>
      <c r="M29" s="361">
        <f t="shared" si="4"/>
        <v>0</v>
      </c>
      <c r="N29" s="387" t="s">
        <v>1064</v>
      </c>
      <c r="O29" s="387" t="s">
        <v>1064</v>
      </c>
      <c r="P29" s="387" t="s">
        <v>1064</v>
      </c>
      <c r="Q29" s="387" t="s">
        <v>1064</v>
      </c>
      <c r="R29" s="387" t="s">
        <v>1064</v>
      </c>
      <c r="S29" s="387" t="s">
        <v>1064</v>
      </c>
      <c r="T29" s="387" t="s">
        <v>1064</v>
      </c>
      <c r="U29" s="387" t="s">
        <v>1064</v>
      </c>
      <c r="V29" s="387" t="s">
        <v>1064</v>
      </c>
      <c r="W29" s="79" t="s">
        <v>174</v>
      </c>
    </row>
    <row r="30" spans="1:23" s="115" customFormat="1" ht="15.95" customHeight="1">
      <c r="A30" s="115" t="s">
        <v>175</v>
      </c>
      <c r="B30" s="101" t="s">
        <v>176</v>
      </c>
      <c r="C30" s="387" t="s">
        <v>1064</v>
      </c>
      <c r="D30" s="387" t="s">
        <v>1064</v>
      </c>
      <c r="E30" s="387" t="s">
        <v>1064</v>
      </c>
      <c r="F30" s="361">
        <f t="shared" si="2"/>
        <v>0</v>
      </c>
      <c r="G30" s="387" t="s">
        <v>1064</v>
      </c>
      <c r="H30" s="387" t="s">
        <v>1064</v>
      </c>
      <c r="I30" s="118" t="s">
        <v>175</v>
      </c>
      <c r="J30" s="361">
        <f t="shared" si="3"/>
        <v>0</v>
      </c>
      <c r="K30" s="387" t="s">
        <v>1064</v>
      </c>
      <c r="L30" s="387" t="s">
        <v>1064</v>
      </c>
      <c r="M30" s="361">
        <f t="shared" si="4"/>
        <v>0</v>
      </c>
      <c r="N30" s="387" t="s">
        <v>1064</v>
      </c>
      <c r="O30" s="387" t="s">
        <v>1064</v>
      </c>
      <c r="P30" s="387" t="s">
        <v>1064</v>
      </c>
      <c r="Q30" s="387" t="s">
        <v>1064</v>
      </c>
      <c r="R30" s="387" t="s">
        <v>1064</v>
      </c>
      <c r="S30" s="387" t="s">
        <v>1064</v>
      </c>
      <c r="T30" s="387" t="s">
        <v>1064</v>
      </c>
      <c r="U30" s="387" t="s">
        <v>1064</v>
      </c>
      <c r="V30" s="387" t="s">
        <v>1064</v>
      </c>
      <c r="W30" s="79" t="s">
        <v>176</v>
      </c>
    </row>
    <row r="31" spans="1:23" s="115" customFormat="1" ht="15.95" customHeight="1">
      <c r="A31" s="115" t="s">
        <v>177</v>
      </c>
      <c r="B31" s="101" t="s">
        <v>178</v>
      </c>
      <c r="C31" s="387" t="s">
        <v>1064</v>
      </c>
      <c r="D31" s="387" t="s">
        <v>1064</v>
      </c>
      <c r="E31" s="387" t="s">
        <v>1064</v>
      </c>
      <c r="F31" s="361">
        <f t="shared" si="2"/>
        <v>0</v>
      </c>
      <c r="G31" s="387" t="s">
        <v>1064</v>
      </c>
      <c r="H31" s="387" t="s">
        <v>1064</v>
      </c>
      <c r="I31" s="118" t="s">
        <v>177</v>
      </c>
      <c r="J31" s="361">
        <f t="shared" si="3"/>
        <v>0</v>
      </c>
      <c r="K31" s="387" t="s">
        <v>1064</v>
      </c>
      <c r="L31" s="387" t="s">
        <v>1064</v>
      </c>
      <c r="M31" s="361">
        <f t="shared" si="4"/>
        <v>0</v>
      </c>
      <c r="N31" s="387" t="s">
        <v>1064</v>
      </c>
      <c r="O31" s="387" t="s">
        <v>1064</v>
      </c>
      <c r="P31" s="387" t="s">
        <v>1064</v>
      </c>
      <c r="Q31" s="387" t="s">
        <v>1064</v>
      </c>
      <c r="R31" s="387" t="s">
        <v>1064</v>
      </c>
      <c r="S31" s="387" t="s">
        <v>1064</v>
      </c>
      <c r="T31" s="387" t="s">
        <v>1064</v>
      </c>
      <c r="U31" s="387" t="s">
        <v>1064</v>
      </c>
      <c r="V31" s="387" t="s">
        <v>1064</v>
      </c>
      <c r="W31" s="79" t="s">
        <v>178</v>
      </c>
    </row>
    <row r="32" spans="1:23" s="115" customFormat="1" ht="15.95" customHeight="1">
      <c r="A32" s="115" t="s">
        <v>179</v>
      </c>
      <c r="B32" s="101" t="s">
        <v>180</v>
      </c>
      <c r="C32" s="387" t="s">
        <v>1064</v>
      </c>
      <c r="D32" s="387" t="s">
        <v>1064</v>
      </c>
      <c r="E32" s="387" t="s">
        <v>1064</v>
      </c>
      <c r="F32" s="361">
        <f t="shared" si="2"/>
        <v>0</v>
      </c>
      <c r="G32" s="387" t="s">
        <v>1064</v>
      </c>
      <c r="H32" s="387" t="s">
        <v>1064</v>
      </c>
      <c r="I32" s="118" t="s">
        <v>179</v>
      </c>
      <c r="J32" s="361">
        <f t="shared" si="3"/>
        <v>0</v>
      </c>
      <c r="K32" s="387" t="s">
        <v>1064</v>
      </c>
      <c r="L32" s="387" t="s">
        <v>1064</v>
      </c>
      <c r="M32" s="361">
        <f t="shared" si="4"/>
        <v>0</v>
      </c>
      <c r="N32" s="387" t="s">
        <v>1064</v>
      </c>
      <c r="O32" s="387" t="s">
        <v>1064</v>
      </c>
      <c r="P32" s="387" t="s">
        <v>1064</v>
      </c>
      <c r="Q32" s="387" t="s">
        <v>1064</v>
      </c>
      <c r="R32" s="387" t="s">
        <v>1064</v>
      </c>
      <c r="S32" s="387" t="s">
        <v>1064</v>
      </c>
      <c r="T32" s="387" t="s">
        <v>1064</v>
      </c>
      <c r="U32" s="387" t="s">
        <v>1064</v>
      </c>
      <c r="V32" s="387" t="s">
        <v>1064</v>
      </c>
      <c r="W32" s="79" t="s">
        <v>180</v>
      </c>
    </row>
    <row r="33" spans="1:23" s="115" customFormat="1" ht="15.95" customHeight="1">
      <c r="A33" s="115" t="s">
        <v>181</v>
      </c>
      <c r="B33" s="101" t="s">
        <v>182</v>
      </c>
      <c r="C33" s="387" t="s">
        <v>1064</v>
      </c>
      <c r="D33" s="387" t="s">
        <v>1064</v>
      </c>
      <c r="E33" s="387" t="s">
        <v>1064</v>
      </c>
      <c r="F33" s="361">
        <f t="shared" si="2"/>
        <v>0</v>
      </c>
      <c r="G33" s="387" t="s">
        <v>1064</v>
      </c>
      <c r="H33" s="387" t="s">
        <v>1064</v>
      </c>
      <c r="I33" s="118" t="s">
        <v>181</v>
      </c>
      <c r="J33" s="361">
        <f t="shared" si="3"/>
        <v>0</v>
      </c>
      <c r="K33" s="387" t="s">
        <v>1064</v>
      </c>
      <c r="L33" s="387" t="s">
        <v>1064</v>
      </c>
      <c r="M33" s="361">
        <f t="shared" si="4"/>
        <v>0</v>
      </c>
      <c r="N33" s="387" t="s">
        <v>1064</v>
      </c>
      <c r="O33" s="387" t="s">
        <v>1064</v>
      </c>
      <c r="P33" s="387" t="s">
        <v>1064</v>
      </c>
      <c r="Q33" s="387" t="s">
        <v>1064</v>
      </c>
      <c r="R33" s="387" t="s">
        <v>1064</v>
      </c>
      <c r="S33" s="387" t="s">
        <v>1064</v>
      </c>
      <c r="T33" s="387" t="s">
        <v>1064</v>
      </c>
      <c r="U33" s="387" t="s">
        <v>1064</v>
      </c>
      <c r="V33" s="387" t="s">
        <v>1064</v>
      </c>
      <c r="W33" s="79" t="s">
        <v>182</v>
      </c>
    </row>
    <row r="34" spans="1:23" s="115" customFormat="1" ht="15.95" customHeight="1">
      <c r="A34" s="115" t="s">
        <v>183</v>
      </c>
      <c r="B34" s="101" t="s">
        <v>184</v>
      </c>
      <c r="C34" s="387" t="s">
        <v>1064</v>
      </c>
      <c r="D34" s="387" t="s">
        <v>1064</v>
      </c>
      <c r="E34" s="387" t="s">
        <v>1064</v>
      </c>
      <c r="F34" s="361">
        <f t="shared" si="2"/>
        <v>0</v>
      </c>
      <c r="G34" s="387" t="s">
        <v>1064</v>
      </c>
      <c r="H34" s="387" t="s">
        <v>1064</v>
      </c>
      <c r="I34" s="118" t="s">
        <v>183</v>
      </c>
      <c r="J34" s="361">
        <f t="shared" si="3"/>
        <v>0</v>
      </c>
      <c r="K34" s="387" t="s">
        <v>1064</v>
      </c>
      <c r="L34" s="387" t="s">
        <v>1064</v>
      </c>
      <c r="M34" s="361">
        <f t="shared" si="4"/>
        <v>0</v>
      </c>
      <c r="N34" s="387" t="s">
        <v>1064</v>
      </c>
      <c r="O34" s="387" t="s">
        <v>1064</v>
      </c>
      <c r="P34" s="387" t="s">
        <v>1064</v>
      </c>
      <c r="Q34" s="387" t="s">
        <v>1064</v>
      </c>
      <c r="R34" s="387" t="s">
        <v>1064</v>
      </c>
      <c r="S34" s="387" t="s">
        <v>1064</v>
      </c>
      <c r="T34" s="387" t="s">
        <v>1064</v>
      </c>
      <c r="U34" s="387" t="s">
        <v>1064</v>
      </c>
      <c r="V34" s="387" t="s">
        <v>1064</v>
      </c>
      <c r="W34" s="79" t="s">
        <v>184</v>
      </c>
    </row>
    <row r="35" spans="1:23" s="115" customFormat="1" ht="15.95" customHeight="1">
      <c r="A35" s="115" t="s">
        <v>185</v>
      </c>
      <c r="B35" s="101" t="s">
        <v>186</v>
      </c>
      <c r="C35" s="387" t="s">
        <v>1064</v>
      </c>
      <c r="D35" s="387" t="s">
        <v>1064</v>
      </c>
      <c r="E35" s="387" t="s">
        <v>1064</v>
      </c>
      <c r="F35" s="361">
        <f t="shared" si="2"/>
        <v>0</v>
      </c>
      <c r="G35" s="387" t="s">
        <v>1064</v>
      </c>
      <c r="H35" s="387" t="s">
        <v>1064</v>
      </c>
      <c r="I35" s="118" t="s">
        <v>185</v>
      </c>
      <c r="J35" s="361">
        <f t="shared" si="3"/>
        <v>0</v>
      </c>
      <c r="K35" s="387" t="s">
        <v>1064</v>
      </c>
      <c r="L35" s="387" t="s">
        <v>1064</v>
      </c>
      <c r="M35" s="361">
        <f t="shared" si="4"/>
        <v>0</v>
      </c>
      <c r="N35" s="387" t="s">
        <v>1064</v>
      </c>
      <c r="O35" s="387" t="s">
        <v>1064</v>
      </c>
      <c r="P35" s="387" t="s">
        <v>1064</v>
      </c>
      <c r="Q35" s="387" t="s">
        <v>1064</v>
      </c>
      <c r="R35" s="387" t="s">
        <v>1064</v>
      </c>
      <c r="S35" s="387" t="s">
        <v>1064</v>
      </c>
      <c r="T35" s="387" t="s">
        <v>1064</v>
      </c>
      <c r="U35" s="387" t="s">
        <v>1064</v>
      </c>
      <c r="V35" s="387" t="s">
        <v>1064</v>
      </c>
      <c r="W35" s="79" t="s">
        <v>186</v>
      </c>
    </row>
    <row r="36" spans="1:23" s="115" customFormat="1" ht="15.95" customHeight="1">
      <c r="A36" s="115" t="s">
        <v>187</v>
      </c>
      <c r="B36" s="101" t="s">
        <v>188</v>
      </c>
      <c r="C36" s="387" t="s">
        <v>1064</v>
      </c>
      <c r="D36" s="387" t="s">
        <v>1064</v>
      </c>
      <c r="E36" s="387" t="s">
        <v>1064</v>
      </c>
      <c r="F36" s="361">
        <f t="shared" si="2"/>
        <v>0</v>
      </c>
      <c r="G36" s="387" t="s">
        <v>1064</v>
      </c>
      <c r="H36" s="387" t="s">
        <v>1064</v>
      </c>
      <c r="I36" s="118" t="s">
        <v>187</v>
      </c>
      <c r="J36" s="361">
        <f t="shared" si="3"/>
        <v>0</v>
      </c>
      <c r="K36" s="387" t="s">
        <v>1064</v>
      </c>
      <c r="L36" s="387" t="s">
        <v>1064</v>
      </c>
      <c r="M36" s="361">
        <f t="shared" si="4"/>
        <v>0</v>
      </c>
      <c r="N36" s="387" t="s">
        <v>1064</v>
      </c>
      <c r="O36" s="387" t="s">
        <v>1064</v>
      </c>
      <c r="P36" s="387" t="s">
        <v>1064</v>
      </c>
      <c r="Q36" s="387" t="s">
        <v>1064</v>
      </c>
      <c r="R36" s="387" t="s">
        <v>1064</v>
      </c>
      <c r="S36" s="387" t="s">
        <v>1064</v>
      </c>
      <c r="T36" s="387" t="s">
        <v>1064</v>
      </c>
      <c r="U36" s="387" t="s">
        <v>1064</v>
      </c>
      <c r="V36" s="387" t="s">
        <v>1064</v>
      </c>
      <c r="W36" s="79" t="s">
        <v>188</v>
      </c>
    </row>
    <row r="37" spans="1:23" s="115" customFormat="1" ht="15.95" customHeight="1">
      <c r="A37" s="115" t="s">
        <v>189</v>
      </c>
      <c r="B37" s="101" t="s">
        <v>190</v>
      </c>
      <c r="C37" s="387" t="s">
        <v>1064</v>
      </c>
      <c r="D37" s="387" t="s">
        <v>1064</v>
      </c>
      <c r="E37" s="387" t="s">
        <v>1064</v>
      </c>
      <c r="F37" s="361">
        <f t="shared" si="2"/>
        <v>0</v>
      </c>
      <c r="G37" s="387" t="s">
        <v>1064</v>
      </c>
      <c r="H37" s="387" t="s">
        <v>1064</v>
      </c>
      <c r="I37" s="118" t="s">
        <v>189</v>
      </c>
      <c r="J37" s="361">
        <f t="shared" si="3"/>
        <v>0</v>
      </c>
      <c r="K37" s="387" t="s">
        <v>1064</v>
      </c>
      <c r="L37" s="387" t="s">
        <v>1064</v>
      </c>
      <c r="M37" s="361">
        <f t="shared" si="4"/>
        <v>0</v>
      </c>
      <c r="N37" s="387" t="s">
        <v>1064</v>
      </c>
      <c r="O37" s="387" t="s">
        <v>1064</v>
      </c>
      <c r="P37" s="387" t="s">
        <v>1064</v>
      </c>
      <c r="Q37" s="387" t="s">
        <v>1064</v>
      </c>
      <c r="R37" s="387" t="s">
        <v>1064</v>
      </c>
      <c r="S37" s="387" t="s">
        <v>1064</v>
      </c>
      <c r="T37" s="387" t="s">
        <v>1064</v>
      </c>
      <c r="U37" s="387" t="s">
        <v>1064</v>
      </c>
      <c r="V37" s="387" t="s">
        <v>1064</v>
      </c>
      <c r="W37" s="79" t="s">
        <v>190</v>
      </c>
    </row>
    <row r="38" spans="1:23" s="115" customFormat="1" ht="15.95" customHeight="1" thickBot="1">
      <c r="A38" s="115" t="s">
        <v>191</v>
      </c>
      <c r="B38" s="101" t="s">
        <v>192</v>
      </c>
      <c r="C38" s="387" t="s">
        <v>1064</v>
      </c>
      <c r="D38" s="387" t="s">
        <v>1064</v>
      </c>
      <c r="E38" s="387" t="s">
        <v>1064</v>
      </c>
      <c r="F38" s="361">
        <f t="shared" si="2"/>
        <v>0</v>
      </c>
      <c r="G38" s="387" t="s">
        <v>1064</v>
      </c>
      <c r="H38" s="387" t="s">
        <v>1064</v>
      </c>
      <c r="I38" s="118" t="s">
        <v>191</v>
      </c>
      <c r="J38" s="361">
        <f t="shared" si="3"/>
        <v>0</v>
      </c>
      <c r="K38" s="387" t="s">
        <v>1064</v>
      </c>
      <c r="L38" s="387" t="s">
        <v>1064</v>
      </c>
      <c r="M38" s="361">
        <f t="shared" si="4"/>
        <v>0</v>
      </c>
      <c r="N38" s="387" t="s">
        <v>1064</v>
      </c>
      <c r="O38" s="387" t="s">
        <v>1064</v>
      </c>
      <c r="P38" s="387" t="s">
        <v>1064</v>
      </c>
      <c r="Q38" s="387" t="s">
        <v>1064</v>
      </c>
      <c r="R38" s="387" t="s">
        <v>1064</v>
      </c>
      <c r="S38" s="387" t="s">
        <v>1064</v>
      </c>
      <c r="T38" s="387" t="s">
        <v>1064</v>
      </c>
      <c r="U38" s="387" t="s">
        <v>1064</v>
      </c>
      <c r="V38" s="387" t="s">
        <v>1064</v>
      </c>
      <c r="W38" s="79" t="s">
        <v>192</v>
      </c>
    </row>
    <row r="39" spans="1:23" s="58" customFormat="1" ht="11.25" customHeight="1">
      <c r="A39" s="126" t="s">
        <v>10</v>
      </c>
      <c r="B39" s="123"/>
      <c r="C39" s="281"/>
      <c r="D39" s="281"/>
      <c r="E39" s="281"/>
      <c r="F39" s="281"/>
      <c r="G39" s="281"/>
      <c r="H39" s="90" t="s">
        <v>686</v>
      </c>
      <c r="I39" s="126" t="s">
        <v>10</v>
      </c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123"/>
      <c r="W39" s="90" t="s">
        <v>686</v>
      </c>
    </row>
    <row r="40" spans="1:23" s="58" customFormat="1" ht="11.25" customHeight="1">
      <c r="A40" s="184" t="s">
        <v>1211</v>
      </c>
      <c r="C40" s="282"/>
      <c r="D40" s="282"/>
      <c r="E40" s="184"/>
      <c r="F40" s="282"/>
      <c r="G40" s="282"/>
      <c r="H40" s="185"/>
      <c r="I40" s="184" t="s">
        <v>1214</v>
      </c>
      <c r="J40" s="282"/>
      <c r="K40" s="282"/>
      <c r="L40" s="282"/>
      <c r="M40" s="282"/>
      <c r="N40" s="282"/>
      <c r="O40" s="282"/>
      <c r="P40" s="283"/>
      <c r="Q40" s="283"/>
      <c r="R40" s="283"/>
      <c r="S40" s="283"/>
      <c r="T40" s="283"/>
      <c r="U40" s="283"/>
      <c r="V40" s="283"/>
      <c r="W40" s="843"/>
    </row>
    <row r="41" spans="1:23" s="58" customFormat="1" ht="11.25" customHeight="1">
      <c r="A41" s="682" t="s">
        <v>999</v>
      </c>
      <c r="B41" s="282"/>
      <c r="C41" s="282"/>
      <c r="D41" s="282"/>
      <c r="E41" s="282"/>
      <c r="F41" s="282"/>
      <c r="G41" s="282"/>
      <c r="H41" s="282"/>
      <c r="I41" s="682" t="s">
        <v>999</v>
      </c>
      <c r="J41" s="282"/>
      <c r="K41" s="282"/>
      <c r="L41" s="282"/>
      <c r="M41" s="282"/>
      <c r="N41" s="282"/>
      <c r="O41" s="282"/>
      <c r="P41" s="283"/>
      <c r="Q41" s="283"/>
      <c r="R41" s="283"/>
      <c r="S41" s="283"/>
      <c r="T41" s="283"/>
      <c r="U41" s="283"/>
      <c r="V41" s="283"/>
      <c r="W41" s="283"/>
    </row>
    <row r="42" spans="1:23" s="114" customFormat="1" ht="11.25" customHeight="1">
      <c r="A42" s="1051" t="s">
        <v>338</v>
      </c>
      <c r="B42" s="1051"/>
      <c r="C42" s="1051"/>
      <c r="D42" s="1051"/>
      <c r="E42" s="1051"/>
      <c r="F42" s="1051"/>
      <c r="G42" s="1051"/>
      <c r="H42" s="187"/>
      <c r="I42" s="1051" t="s">
        <v>338</v>
      </c>
      <c r="J42" s="1051"/>
      <c r="K42" s="1051"/>
      <c r="L42" s="1051"/>
      <c r="M42" s="1051"/>
      <c r="N42" s="1051"/>
      <c r="O42" s="1051"/>
      <c r="P42" s="188"/>
      <c r="Q42" s="188"/>
      <c r="R42" s="188"/>
      <c r="S42" s="188"/>
      <c r="T42" s="188"/>
      <c r="U42" s="188"/>
      <c r="V42" s="188"/>
      <c r="W42" s="188"/>
    </row>
    <row r="43" spans="1:23" s="15" customFormat="1" ht="11.25" customHeight="1">
      <c r="A43" s="449" t="s">
        <v>1006</v>
      </c>
      <c r="B43" s="59"/>
      <c r="C43" s="59"/>
      <c r="D43" s="59"/>
      <c r="E43" s="59"/>
      <c r="F43" s="59"/>
      <c r="G43" s="59"/>
      <c r="H43" s="59"/>
      <c r="I43" s="449" t="s">
        <v>1006</v>
      </c>
      <c r="J43" s="59"/>
      <c r="K43" s="59"/>
      <c r="L43" s="59"/>
      <c r="M43" s="59"/>
      <c r="N43" s="59"/>
      <c r="O43" s="59"/>
      <c r="P43" s="62"/>
      <c r="Q43" s="62"/>
      <c r="R43" s="62"/>
      <c r="S43" s="62"/>
      <c r="T43" s="62"/>
      <c r="U43" s="62"/>
      <c r="V43" s="62"/>
      <c r="W43" s="62"/>
    </row>
    <row r="44" spans="1:23" s="15" customFormat="1" ht="11.25">
      <c r="A44" s="62"/>
      <c r="B44" s="62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62"/>
      <c r="W44" s="62"/>
    </row>
    <row r="45" spans="1:23" s="15" customFormat="1" ht="11.25">
      <c r="A45" s="62"/>
      <c r="B45" s="62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62"/>
      <c r="W45" s="62"/>
    </row>
    <row r="46" spans="1:23" s="15" customFormat="1" ht="11.25">
      <c r="A46" s="62"/>
      <c r="B46" s="62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62"/>
      <c r="W46" s="62"/>
    </row>
    <row r="47" spans="1:23" s="15" customFormat="1" ht="11.25">
      <c r="A47" s="62"/>
      <c r="B47" s="62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62"/>
      <c r="W47" s="62"/>
    </row>
    <row r="48" spans="1:23" s="15" customFormat="1" ht="11.25">
      <c r="A48" s="62"/>
      <c r="B48" s="62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62"/>
      <c r="W48" s="62"/>
    </row>
    <row r="49" spans="1:23" s="15" customFormat="1" ht="11.25">
      <c r="A49" s="62"/>
      <c r="B49" s="62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62"/>
      <c r="W49" s="62"/>
    </row>
    <row r="50" spans="1:23" s="15" customFormat="1" ht="11.25">
      <c r="A50" s="62"/>
      <c r="B50" s="62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62"/>
      <c r="W50" s="62"/>
    </row>
    <row r="51" spans="1:23" s="15" customFormat="1" ht="11.25">
      <c r="A51" s="62"/>
      <c r="B51" s="62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62"/>
      <c r="W51" s="62"/>
    </row>
    <row r="52" spans="1:23" s="15" customFormat="1" ht="11.25">
      <c r="A52" s="62"/>
      <c r="B52" s="62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62"/>
      <c r="W52" s="62"/>
    </row>
    <row r="53" spans="1:23" s="15" customFormat="1" ht="11.25">
      <c r="A53" s="62"/>
      <c r="B53" s="62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62"/>
      <c r="W53" s="62"/>
    </row>
    <row r="54" spans="1:23" s="15" customFormat="1" ht="11.25">
      <c r="A54" s="62"/>
      <c r="B54" s="62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62"/>
      <c r="W54" s="62"/>
    </row>
    <row r="55" spans="1:23" s="15" customFormat="1" ht="11.25">
      <c r="A55" s="62"/>
      <c r="B55" s="62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62"/>
      <c r="W55" s="62"/>
    </row>
    <row r="56" spans="1:23" s="15" customFormat="1" ht="11.25">
      <c r="A56" s="62"/>
      <c r="B56" s="62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62"/>
      <c r="W56" s="62"/>
    </row>
    <row r="57" spans="1:23" s="15" customFormat="1" ht="11.25">
      <c r="A57" s="62"/>
      <c r="B57" s="62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62"/>
      <c r="W57" s="62"/>
    </row>
    <row r="58" spans="1:23" s="15" customFormat="1" ht="11.25">
      <c r="A58" s="62"/>
      <c r="B58" s="62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62"/>
      <c r="W58" s="62"/>
    </row>
    <row r="59" spans="1:23" s="15" customFormat="1" ht="11.25">
      <c r="A59" s="62"/>
      <c r="B59" s="62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62"/>
      <c r="W59" s="62"/>
    </row>
    <row r="60" spans="1:23" s="15" customFormat="1" ht="11.25">
      <c r="A60" s="62"/>
      <c r="B60" s="62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62"/>
      <c r="W60" s="62"/>
    </row>
    <row r="61" spans="1:23" s="15" customFormat="1" ht="11.25">
      <c r="A61" s="62"/>
      <c r="B61" s="62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62"/>
      <c r="W61" s="62"/>
    </row>
    <row r="62" spans="1:23" s="15" customFormat="1" ht="11.25">
      <c r="A62" s="62"/>
      <c r="B62" s="62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62"/>
      <c r="W62" s="62"/>
    </row>
    <row r="63" spans="1:23" s="15" customFormat="1" ht="11.25">
      <c r="A63" s="62"/>
      <c r="B63" s="62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62"/>
      <c r="W63" s="62"/>
    </row>
    <row r="64" spans="1:23" s="15" customFormat="1" ht="11.25">
      <c r="A64" s="62"/>
      <c r="B64" s="62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62"/>
      <c r="W64" s="62"/>
    </row>
    <row r="65" spans="1:23" s="15" customFormat="1" ht="11.25">
      <c r="A65" s="62"/>
      <c r="B65" s="62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62"/>
      <c r="W65" s="62"/>
    </row>
    <row r="66" spans="1:23" s="15" customFormat="1" ht="11.25">
      <c r="A66" s="62"/>
      <c r="B66" s="62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62"/>
      <c r="W66" s="62"/>
    </row>
    <row r="67" spans="1:23" s="15" customFormat="1" ht="11.25">
      <c r="A67" s="62"/>
      <c r="B67" s="62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62"/>
      <c r="W67" s="62"/>
    </row>
    <row r="68" spans="1:23" s="15" customFormat="1" ht="11.25">
      <c r="A68" s="62"/>
      <c r="B68" s="62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62"/>
      <c r="W68" s="62"/>
    </row>
    <row r="69" spans="1:23" s="15" customFormat="1" ht="11.25">
      <c r="A69" s="62"/>
      <c r="B69" s="62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62"/>
      <c r="W69" s="62"/>
    </row>
    <row r="70" spans="1:23" s="15" customFormat="1" ht="11.25">
      <c r="A70" s="62"/>
      <c r="B70" s="62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62"/>
      <c r="W70" s="62"/>
    </row>
    <row r="71" spans="1:23" s="15" customFormat="1" ht="11.25">
      <c r="A71" s="62"/>
      <c r="B71" s="62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62"/>
      <c r="W71" s="62"/>
    </row>
    <row r="72" spans="1:23" s="15" customFormat="1" ht="11.25">
      <c r="A72" s="62"/>
      <c r="B72" s="62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62"/>
      <c r="W72" s="62"/>
    </row>
    <row r="73" spans="1:23" s="15" customFormat="1" ht="11.25">
      <c r="A73" s="62"/>
      <c r="B73" s="62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62"/>
      <c r="W73" s="62"/>
    </row>
    <row r="74" spans="1:23" s="15" customFormat="1" ht="11.25">
      <c r="A74" s="62"/>
      <c r="B74" s="62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62"/>
      <c r="W74" s="62"/>
    </row>
    <row r="75" spans="1:23" s="15" customFormat="1" ht="11.25">
      <c r="A75" s="62"/>
      <c r="B75" s="62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62"/>
      <c r="W75" s="62"/>
    </row>
    <row r="76" spans="1:23" s="15" customFormat="1" ht="11.25">
      <c r="A76" s="62"/>
      <c r="B76" s="62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62"/>
      <c r="W76" s="62"/>
    </row>
    <row r="77" spans="1:23" s="15" customFormat="1" ht="11.25">
      <c r="A77" s="62"/>
      <c r="B77" s="62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62"/>
      <c r="W77" s="62"/>
    </row>
    <row r="78" spans="1:23" s="15" customFormat="1" ht="11.25">
      <c r="A78" s="62"/>
      <c r="B78" s="62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62"/>
      <c r="W78" s="62"/>
    </row>
    <row r="79" spans="1:23" s="15" customFormat="1" ht="11.25">
      <c r="A79" s="62"/>
      <c r="B79" s="62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62"/>
      <c r="W79" s="62"/>
    </row>
    <row r="80" spans="1:23" s="15" customFormat="1" ht="11.25">
      <c r="A80" s="62"/>
      <c r="B80" s="62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62"/>
      <c r="W80" s="62"/>
    </row>
    <row r="81" spans="1:23" s="15" customFormat="1" ht="11.25">
      <c r="A81" s="62"/>
      <c r="B81" s="62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62"/>
      <c r="W81" s="62"/>
    </row>
    <row r="82" spans="1:23" s="15" customFormat="1" ht="11.25">
      <c r="A82" s="62"/>
      <c r="B82" s="62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62"/>
      <c r="W82" s="62"/>
    </row>
    <row r="83" spans="1:23" s="15" customFormat="1" ht="11.25">
      <c r="A83" s="62"/>
      <c r="B83" s="62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62"/>
      <c r="W83" s="62"/>
    </row>
    <row r="84" spans="1:23" s="15" customFormat="1" ht="11.25">
      <c r="A84" s="62"/>
      <c r="B84" s="62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62"/>
      <c r="W84" s="62"/>
    </row>
    <row r="85" spans="1:23" s="15" customFormat="1" ht="11.25">
      <c r="A85" s="62"/>
      <c r="B85" s="62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62"/>
      <c r="W85" s="62"/>
    </row>
    <row r="86" spans="1:23" s="15" customFormat="1" ht="11.25">
      <c r="A86" s="62"/>
      <c r="B86" s="62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62"/>
      <c r="W86" s="62"/>
    </row>
    <row r="87" spans="1:23" s="15" customFormat="1" ht="11.25">
      <c r="A87" s="62"/>
      <c r="B87" s="62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62"/>
      <c r="W87" s="62"/>
    </row>
    <row r="88" spans="1:23" s="15" customFormat="1" ht="11.25">
      <c r="A88" s="62"/>
      <c r="B88" s="62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62"/>
      <c r="W88" s="62"/>
    </row>
    <row r="89" spans="1:23" s="15" customFormat="1" ht="11.25">
      <c r="A89" s="62"/>
      <c r="B89" s="62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62"/>
      <c r="W89" s="62"/>
    </row>
    <row r="90" spans="1:23" s="15" customFormat="1" ht="11.25">
      <c r="A90" s="62"/>
      <c r="B90" s="62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62"/>
      <c r="W90" s="62"/>
    </row>
    <row r="91" spans="1:23" s="15" customFormat="1" ht="11.25">
      <c r="A91" s="62"/>
      <c r="B91" s="62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62"/>
      <c r="W91" s="62"/>
    </row>
    <row r="92" spans="1:23" s="15" customFormat="1" ht="11.25">
      <c r="A92" s="62"/>
      <c r="B92" s="62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62"/>
      <c r="W92" s="62"/>
    </row>
    <row r="93" spans="1:23" s="15" customFormat="1" ht="11.25">
      <c r="A93" s="62"/>
      <c r="B93" s="62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62"/>
      <c r="W93" s="62"/>
    </row>
    <row r="94" spans="1:23" s="15" customFormat="1" ht="11.25">
      <c r="A94" s="62"/>
      <c r="B94" s="62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62"/>
      <c r="W94" s="62"/>
    </row>
    <row r="95" spans="1:23" s="15" customFormat="1" ht="11.25">
      <c r="A95" s="62"/>
      <c r="B95" s="62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62"/>
      <c r="W95" s="62"/>
    </row>
    <row r="96" spans="1:23" s="15" customFormat="1" ht="11.25">
      <c r="A96" s="62"/>
      <c r="B96" s="62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62"/>
      <c r="W96" s="62"/>
    </row>
  </sheetData>
  <sheetProtection selectLockedCells="1"/>
  <mergeCells count="39">
    <mergeCell ref="V6:V9"/>
    <mergeCell ref="A14:B14"/>
    <mergeCell ref="P6:Q6"/>
    <mergeCell ref="R6:S6"/>
    <mergeCell ref="T6:T9"/>
    <mergeCell ref="U6:U9"/>
    <mergeCell ref="A12:B12"/>
    <mergeCell ref="A13:B13"/>
    <mergeCell ref="A42:G42"/>
    <mergeCell ref="R7:R9"/>
    <mergeCell ref="S7:S9"/>
    <mergeCell ref="A10:B10"/>
    <mergeCell ref="N7:N9"/>
    <mergeCell ref="O7:O9"/>
    <mergeCell ref="P7:P9"/>
    <mergeCell ref="Q7:Q9"/>
    <mergeCell ref="J7:J9"/>
    <mergeCell ref="K7:K9"/>
    <mergeCell ref="M7:M9"/>
    <mergeCell ref="A11:B11"/>
    <mergeCell ref="L7:L9"/>
    <mergeCell ref="H7:H9"/>
    <mergeCell ref="I42:O42"/>
    <mergeCell ref="A3:H3"/>
    <mergeCell ref="I3:O3"/>
    <mergeCell ref="P3:W3"/>
    <mergeCell ref="A4:H4"/>
    <mergeCell ref="A6:B9"/>
    <mergeCell ref="C6:D6"/>
    <mergeCell ref="E6:E9"/>
    <mergeCell ref="F6:H6"/>
    <mergeCell ref="I6:I9"/>
    <mergeCell ref="J6:L6"/>
    <mergeCell ref="W6:W9"/>
    <mergeCell ref="C7:C9"/>
    <mergeCell ref="D7:D9"/>
    <mergeCell ref="F7:F9"/>
    <mergeCell ref="G7:G9"/>
    <mergeCell ref="M6:O6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5" max="42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67"/>
  <sheetViews>
    <sheetView view="pageBreakPreview" topLeftCell="K1" zoomScaleNormal="100" zoomScaleSheetLayoutView="100" workbookViewId="0">
      <selection activeCell="K2" sqref="K2"/>
    </sheetView>
  </sheetViews>
  <sheetFormatPr defaultRowHeight="14.25"/>
  <cols>
    <col min="1" max="1" width="12" style="93" customWidth="1"/>
    <col min="2" max="7" width="11.75" style="94" customWidth="1"/>
    <col min="8" max="13" width="11.375" style="94" customWidth="1"/>
    <col min="14" max="14" width="14" style="94" customWidth="1"/>
    <col min="15" max="15" width="7.125" style="93" customWidth="1"/>
    <col min="16" max="16" width="9.125" style="93" customWidth="1"/>
    <col min="17" max="17" width="9.625" style="93" customWidth="1"/>
    <col min="18" max="18" width="11.125" style="93" customWidth="1"/>
    <col min="19" max="19" width="9.625" style="94" customWidth="1"/>
    <col min="20" max="21" width="8.625" style="94" customWidth="1"/>
    <col min="22" max="22" width="9.125" style="94" customWidth="1"/>
    <col min="23" max="23" width="9.625" style="94" customWidth="1"/>
    <col min="24" max="16384" width="9" style="68"/>
  </cols>
  <sheetData>
    <row r="1" spans="1:23" s="462" customFormat="1" ht="14.1" customHeight="1">
      <c r="A1" s="469" t="s">
        <v>1298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1" t="s">
        <v>1299</v>
      </c>
      <c r="O1" s="469" t="s">
        <v>1300</v>
      </c>
      <c r="P1" s="470"/>
      <c r="Q1" s="470"/>
      <c r="R1" s="470"/>
      <c r="S1" s="470"/>
      <c r="T1" s="470"/>
      <c r="U1" s="470"/>
      <c r="V1" s="470"/>
      <c r="W1" s="470"/>
    </row>
    <row r="2" spans="1:23" s="15" customFormat="1" ht="14.1" customHeight="1">
      <c r="A2" s="73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72"/>
      <c r="O2" s="73"/>
      <c r="P2" s="92"/>
      <c r="Q2" s="92"/>
      <c r="R2" s="92"/>
      <c r="S2" s="92"/>
      <c r="T2" s="92"/>
      <c r="U2" s="92"/>
      <c r="V2" s="92"/>
      <c r="W2" s="92"/>
    </row>
    <row r="3" spans="1:23" s="16" customFormat="1" ht="20.100000000000001" customHeight="1">
      <c r="A3" s="938" t="s">
        <v>455</v>
      </c>
      <c r="B3" s="938"/>
      <c r="C3" s="938"/>
      <c r="D3" s="938"/>
      <c r="E3" s="938"/>
      <c r="F3" s="938"/>
      <c r="G3" s="938"/>
      <c r="H3" s="938" t="s">
        <v>1025</v>
      </c>
      <c r="I3" s="938"/>
      <c r="J3" s="938"/>
      <c r="K3" s="938"/>
      <c r="L3" s="938"/>
      <c r="M3" s="938"/>
      <c r="N3" s="938"/>
      <c r="O3" s="938" t="s">
        <v>648</v>
      </c>
      <c r="P3" s="938"/>
      <c r="Q3" s="938"/>
      <c r="R3" s="938"/>
      <c r="S3" s="938"/>
      <c r="T3" s="938"/>
      <c r="U3" s="938"/>
      <c r="V3" s="938"/>
      <c r="W3" s="938"/>
    </row>
    <row r="4" spans="1:23" s="18" customFormat="1" ht="24" customHeight="1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1" t="s">
        <v>1026</v>
      </c>
      <c r="P4" s="961"/>
      <c r="Q4" s="961"/>
      <c r="R4" s="961"/>
      <c r="S4" s="961"/>
      <c r="T4" s="961"/>
      <c r="U4" s="961"/>
      <c r="V4" s="961"/>
      <c r="W4" s="961"/>
    </row>
    <row r="5" spans="1:23" s="20" customFormat="1" ht="18" customHeight="1" thickBot="1">
      <c r="A5" s="20" t="s">
        <v>193</v>
      </c>
      <c r="N5" s="72" t="s">
        <v>202</v>
      </c>
      <c r="O5" s="73" t="s">
        <v>193</v>
      </c>
      <c r="W5" s="72" t="s">
        <v>202</v>
      </c>
    </row>
    <row r="6" spans="1:23" s="62" customFormat="1" ht="33" customHeight="1">
      <c r="A6" s="1040" t="s">
        <v>1</v>
      </c>
      <c r="B6" s="985" t="s">
        <v>204</v>
      </c>
      <c r="C6" s="991"/>
      <c r="D6" s="991" t="s">
        <v>0</v>
      </c>
      <c r="E6" s="1021" t="s">
        <v>199</v>
      </c>
      <c r="F6" s="1019"/>
      <c r="G6" s="1020"/>
      <c r="H6" s="1021" t="s">
        <v>634</v>
      </c>
      <c r="I6" s="946"/>
      <c r="J6" s="946"/>
      <c r="K6" s="1018" t="s">
        <v>946</v>
      </c>
      <c r="L6" s="946"/>
      <c r="M6" s="946"/>
      <c r="N6" s="1043" t="s">
        <v>200</v>
      </c>
      <c r="O6" s="1034" t="s">
        <v>201</v>
      </c>
      <c r="P6" s="1035"/>
      <c r="Q6" s="1049" t="s">
        <v>1015</v>
      </c>
      <c r="R6" s="1050"/>
      <c r="S6" s="985" t="s">
        <v>952</v>
      </c>
      <c r="T6" s="1019"/>
      <c r="U6" s="991" t="s">
        <v>941</v>
      </c>
      <c r="V6" s="991" t="s">
        <v>815</v>
      </c>
      <c r="W6" s="1022" t="s">
        <v>950</v>
      </c>
    </row>
    <row r="7" spans="1:23" s="62" customFormat="1" ht="17.100000000000001" customHeight="1">
      <c r="A7" s="1041"/>
      <c r="B7" s="992"/>
      <c r="C7" s="981"/>
      <c r="D7" s="981"/>
      <c r="E7" s="927"/>
      <c r="F7" s="934" t="s">
        <v>115</v>
      </c>
      <c r="G7" s="932" t="s">
        <v>82</v>
      </c>
      <c r="H7" s="927"/>
      <c r="I7" s="928" t="s">
        <v>115</v>
      </c>
      <c r="J7" s="934" t="s">
        <v>82</v>
      </c>
      <c r="K7" s="936"/>
      <c r="L7" s="934" t="s">
        <v>115</v>
      </c>
      <c r="M7" s="934" t="s">
        <v>82</v>
      </c>
      <c r="N7" s="1044"/>
      <c r="O7" s="1036"/>
      <c r="P7" s="1037"/>
      <c r="Q7" s="1025" t="s">
        <v>271</v>
      </c>
      <c r="R7" s="981" t="s">
        <v>957</v>
      </c>
      <c r="S7" s="992" t="s">
        <v>955</v>
      </c>
      <c r="T7" s="981" t="s">
        <v>116</v>
      </c>
      <c r="U7" s="1003"/>
      <c r="V7" s="981"/>
      <c r="W7" s="1023"/>
    </row>
    <row r="8" spans="1:23" s="62" customFormat="1" ht="17.100000000000001" customHeight="1">
      <c r="A8" s="1041"/>
      <c r="B8" s="992" t="s">
        <v>628</v>
      </c>
      <c r="C8" s="905" t="s">
        <v>629</v>
      </c>
      <c r="D8" s="981"/>
      <c r="E8" s="928"/>
      <c r="F8" s="934"/>
      <c r="G8" s="932"/>
      <c r="H8" s="928"/>
      <c r="I8" s="928"/>
      <c r="J8" s="934"/>
      <c r="K8" s="934"/>
      <c r="L8" s="934"/>
      <c r="M8" s="934"/>
      <c r="N8" s="1044"/>
      <c r="O8" s="1036"/>
      <c r="P8" s="1037"/>
      <c r="Q8" s="1026"/>
      <c r="R8" s="949"/>
      <c r="S8" s="992"/>
      <c r="T8" s="981"/>
      <c r="U8" s="1003"/>
      <c r="V8" s="981"/>
      <c r="W8" s="1023"/>
    </row>
    <row r="9" spans="1:23" s="62" customFormat="1" ht="17.100000000000001" customHeight="1">
      <c r="A9" s="1042"/>
      <c r="B9" s="989"/>
      <c r="C9" s="1032"/>
      <c r="D9" s="993"/>
      <c r="E9" s="929"/>
      <c r="F9" s="935"/>
      <c r="G9" s="933"/>
      <c r="H9" s="929"/>
      <c r="I9" s="929"/>
      <c r="J9" s="935"/>
      <c r="K9" s="935"/>
      <c r="L9" s="935"/>
      <c r="M9" s="935"/>
      <c r="N9" s="1045"/>
      <c r="O9" s="1038"/>
      <c r="P9" s="1039"/>
      <c r="Q9" s="1027"/>
      <c r="R9" s="982"/>
      <c r="S9" s="1010"/>
      <c r="T9" s="993"/>
      <c r="U9" s="1004"/>
      <c r="V9" s="993"/>
      <c r="W9" s="1024"/>
    </row>
    <row r="10" spans="1:23" s="115" customFormat="1" ht="15.95" customHeight="1">
      <c r="A10" s="750" t="s">
        <v>607</v>
      </c>
      <c r="B10" s="98">
        <v>32</v>
      </c>
      <c r="C10" s="98">
        <v>0</v>
      </c>
      <c r="D10" s="98">
        <v>410</v>
      </c>
      <c r="E10" s="98">
        <v>9938</v>
      </c>
      <c r="F10" s="98">
        <v>6363</v>
      </c>
      <c r="G10" s="98">
        <v>3575</v>
      </c>
      <c r="H10" s="98">
        <v>952</v>
      </c>
      <c r="I10" s="98">
        <v>531</v>
      </c>
      <c r="J10" s="98">
        <v>421</v>
      </c>
      <c r="K10" s="98">
        <v>172</v>
      </c>
      <c r="L10" s="98">
        <v>117</v>
      </c>
      <c r="M10" s="98">
        <v>55</v>
      </c>
      <c r="N10" s="109" t="s">
        <v>607</v>
      </c>
      <c r="O10" s="930" t="s">
        <v>607</v>
      </c>
      <c r="P10" s="937"/>
      <c r="Q10" s="98">
        <v>3371</v>
      </c>
      <c r="R10" s="98">
        <v>1209</v>
      </c>
      <c r="S10" s="98">
        <v>3469</v>
      </c>
      <c r="T10" s="98">
        <v>3328</v>
      </c>
      <c r="U10" s="98">
        <v>1403.2800000000004</v>
      </c>
      <c r="V10" s="98">
        <v>319.12799999999999</v>
      </c>
      <c r="W10" s="98">
        <v>431</v>
      </c>
    </row>
    <row r="11" spans="1:23" s="115" customFormat="1" ht="15.95" customHeight="1">
      <c r="A11" s="750" t="s">
        <v>662</v>
      </c>
      <c r="B11" s="98">
        <v>32</v>
      </c>
      <c r="C11" s="98">
        <v>0</v>
      </c>
      <c r="D11" s="98">
        <v>403</v>
      </c>
      <c r="E11" s="98">
        <v>9603</v>
      </c>
      <c r="F11" s="98">
        <v>6268</v>
      </c>
      <c r="G11" s="98">
        <v>3335</v>
      </c>
      <c r="H11" s="98">
        <v>947</v>
      </c>
      <c r="I11" s="98">
        <v>504</v>
      </c>
      <c r="J11" s="98">
        <v>443</v>
      </c>
      <c r="K11" s="98">
        <v>178</v>
      </c>
      <c r="L11" s="98">
        <v>113</v>
      </c>
      <c r="M11" s="98">
        <v>65</v>
      </c>
      <c r="N11" s="109" t="s">
        <v>662</v>
      </c>
      <c r="O11" s="930" t="s">
        <v>662</v>
      </c>
      <c r="P11" s="931"/>
      <c r="Q11" s="98">
        <v>3349</v>
      </c>
      <c r="R11" s="98">
        <v>1093</v>
      </c>
      <c r="S11" s="98">
        <v>3417</v>
      </c>
      <c r="T11" s="98">
        <v>3298</v>
      </c>
      <c r="U11" s="98">
        <v>1410</v>
      </c>
      <c r="V11" s="98">
        <v>319</v>
      </c>
      <c r="W11" s="98">
        <v>826</v>
      </c>
    </row>
    <row r="12" spans="1:23" s="115" customFormat="1" ht="15.95" customHeight="1">
      <c r="A12" s="750" t="s">
        <v>707</v>
      </c>
      <c r="B12" s="98">
        <v>30</v>
      </c>
      <c r="C12" s="98">
        <v>0</v>
      </c>
      <c r="D12" s="98">
        <v>396</v>
      </c>
      <c r="E12" s="98">
        <v>8821</v>
      </c>
      <c r="F12" s="98">
        <v>5798</v>
      </c>
      <c r="G12" s="98">
        <v>3023</v>
      </c>
      <c r="H12" s="98">
        <v>922</v>
      </c>
      <c r="I12" s="98">
        <v>483</v>
      </c>
      <c r="J12" s="98">
        <v>439</v>
      </c>
      <c r="K12" s="98">
        <v>168</v>
      </c>
      <c r="L12" s="98">
        <v>107</v>
      </c>
      <c r="M12" s="98">
        <v>61</v>
      </c>
      <c r="N12" s="109" t="s">
        <v>707</v>
      </c>
      <c r="O12" s="930" t="s">
        <v>707</v>
      </c>
      <c r="P12" s="931"/>
      <c r="Q12" s="98">
        <v>3136</v>
      </c>
      <c r="R12" s="98">
        <v>925</v>
      </c>
      <c r="S12" s="98">
        <v>3218</v>
      </c>
      <c r="T12" s="98">
        <v>2694</v>
      </c>
      <c r="U12" s="98">
        <v>1384</v>
      </c>
      <c r="V12" s="98">
        <v>314</v>
      </c>
      <c r="W12" s="98">
        <v>821</v>
      </c>
    </row>
    <row r="13" spans="1:23" s="115" customFormat="1" ht="15.95" customHeight="1">
      <c r="A13" s="750" t="s">
        <v>935</v>
      </c>
      <c r="B13" s="98">
        <v>30</v>
      </c>
      <c r="C13" s="98">
        <v>0</v>
      </c>
      <c r="D13" s="98">
        <v>401</v>
      </c>
      <c r="E13" s="98">
        <v>7788</v>
      </c>
      <c r="F13" s="98">
        <v>5104</v>
      </c>
      <c r="G13" s="98">
        <v>2684</v>
      </c>
      <c r="H13" s="98">
        <v>902</v>
      </c>
      <c r="I13" s="98">
        <v>462</v>
      </c>
      <c r="J13" s="98">
        <v>440</v>
      </c>
      <c r="K13" s="98">
        <v>162</v>
      </c>
      <c r="L13" s="98">
        <v>95</v>
      </c>
      <c r="M13" s="98">
        <v>67</v>
      </c>
      <c r="N13" s="109" t="s">
        <v>935</v>
      </c>
      <c r="O13" s="930" t="s">
        <v>935</v>
      </c>
      <c r="P13" s="931"/>
      <c r="Q13" s="98">
        <v>3025</v>
      </c>
      <c r="R13" s="98">
        <v>980</v>
      </c>
      <c r="S13" s="98">
        <v>2808</v>
      </c>
      <c r="T13" s="98">
        <v>2333</v>
      </c>
      <c r="U13" s="98">
        <v>1366</v>
      </c>
      <c r="V13" s="98">
        <v>314</v>
      </c>
      <c r="W13" s="98">
        <v>782</v>
      </c>
    </row>
    <row r="14" spans="1:23" s="116" customFormat="1" ht="15.95" customHeight="1">
      <c r="A14" s="575" t="s">
        <v>1338</v>
      </c>
      <c r="B14" s="122">
        <f t="shared" ref="B14:M14" si="0">SUM(B16:B38)</f>
        <v>28</v>
      </c>
      <c r="C14" s="122">
        <f t="shared" si="0"/>
        <v>0</v>
      </c>
      <c r="D14" s="122">
        <f t="shared" si="0"/>
        <v>392</v>
      </c>
      <c r="E14" s="122">
        <f t="shared" si="0"/>
        <v>6914</v>
      </c>
      <c r="F14" s="122">
        <f t="shared" si="0"/>
        <v>4535</v>
      </c>
      <c r="G14" s="122">
        <f t="shared" si="0"/>
        <v>2379</v>
      </c>
      <c r="H14" s="122">
        <f t="shared" si="0"/>
        <v>897</v>
      </c>
      <c r="I14" s="122">
        <f t="shared" si="0"/>
        <v>440</v>
      </c>
      <c r="J14" s="122">
        <f t="shared" si="0"/>
        <v>457</v>
      </c>
      <c r="K14" s="122">
        <f t="shared" si="0"/>
        <v>151</v>
      </c>
      <c r="L14" s="122">
        <f t="shared" si="0"/>
        <v>83</v>
      </c>
      <c r="M14" s="122">
        <f t="shared" si="0"/>
        <v>68</v>
      </c>
      <c r="N14" s="577" t="s">
        <v>1338</v>
      </c>
      <c r="O14" s="940" t="s">
        <v>1338</v>
      </c>
      <c r="P14" s="941"/>
      <c r="Q14" s="122">
        <f t="shared" ref="Q14:W14" si="1">SUM(Q16:Q38)</f>
        <v>2973</v>
      </c>
      <c r="R14" s="122">
        <f t="shared" si="1"/>
        <v>1118</v>
      </c>
      <c r="S14" s="122">
        <f t="shared" si="1"/>
        <v>2759</v>
      </c>
      <c r="T14" s="122">
        <f t="shared" si="1"/>
        <v>2369</v>
      </c>
      <c r="U14" s="122">
        <f t="shared" si="1"/>
        <v>1336</v>
      </c>
      <c r="V14" s="122">
        <f t="shared" si="1"/>
        <v>322</v>
      </c>
      <c r="W14" s="122">
        <f t="shared" si="1"/>
        <v>737</v>
      </c>
    </row>
    <row r="15" spans="1:23" s="115" customFormat="1" ht="9.9499999999999993" customHeight="1">
      <c r="A15" s="118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218"/>
      <c r="P15" s="280"/>
      <c r="Q15" s="98"/>
      <c r="R15" s="29"/>
      <c r="S15" s="29"/>
      <c r="T15" s="29"/>
      <c r="U15" s="29"/>
      <c r="V15" s="29"/>
      <c r="W15" s="98"/>
    </row>
    <row r="16" spans="1:23" s="115" customFormat="1" ht="15.95" customHeight="1">
      <c r="A16" s="118" t="s">
        <v>149</v>
      </c>
      <c r="B16" s="379">
        <v>5</v>
      </c>
      <c r="C16" s="379" t="s">
        <v>1064</v>
      </c>
      <c r="D16" s="379">
        <v>98</v>
      </c>
      <c r="E16" s="362">
        <f>SUM(F16:G16)</f>
        <v>1739</v>
      </c>
      <c r="F16" s="379">
        <v>1104</v>
      </c>
      <c r="G16" s="379">
        <v>635</v>
      </c>
      <c r="H16" s="362">
        <f>SUM(I16:J16)</f>
        <v>216</v>
      </c>
      <c r="I16" s="379">
        <v>113</v>
      </c>
      <c r="J16" s="379">
        <v>103</v>
      </c>
      <c r="K16" s="362">
        <f>SUM(L16:M16)</f>
        <v>38</v>
      </c>
      <c r="L16" s="379">
        <v>20</v>
      </c>
      <c r="M16" s="379">
        <v>18</v>
      </c>
      <c r="N16" s="79" t="s">
        <v>866</v>
      </c>
      <c r="O16" s="115" t="s">
        <v>149</v>
      </c>
      <c r="P16" s="101" t="s">
        <v>194</v>
      </c>
      <c r="Q16" s="379">
        <v>756</v>
      </c>
      <c r="R16" s="381">
        <v>293</v>
      </c>
      <c r="S16" s="381">
        <v>664</v>
      </c>
      <c r="T16" s="381">
        <v>574</v>
      </c>
      <c r="U16" s="368">
        <v>228</v>
      </c>
      <c r="V16" s="368">
        <v>67</v>
      </c>
      <c r="W16" s="379">
        <v>193</v>
      </c>
    </row>
    <row r="17" spans="1:23" s="115" customFormat="1" ht="15.95" customHeight="1">
      <c r="A17" s="118" t="s">
        <v>150</v>
      </c>
      <c r="B17" s="379">
        <v>4</v>
      </c>
      <c r="C17" s="379" t="s">
        <v>1064</v>
      </c>
      <c r="D17" s="379">
        <v>49</v>
      </c>
      <c r="E17" s="362">
        <f t="shared" ref="E17:E38" si="2">SUM(F17:G17)</f>
        <v>575</v>
      </c>
      <c r="F17" s="379">
        <v>422</v>
      </c>
      <c r="G17" s="379">
        <v>153</v>
      </c>
      <c r="H17" s="362">
        <f t="shared" ref="H17:H38" si="3">SUM(I17:J17)</f>
        <v>97</v>
      </c>
      <c r="I17" s="379">
        <v>51</v>
      </c>
      <c r="J17" s="379">
        <v>46</v>
      </c>
      <c r="K17" s="362">
        <f t="shared" ref="K17:K38" si="4">SUM(L17:M17)</f>
        <v>23</v>
      </c>
      <c r="L17" s="379">
        <v>13</v>
      </c>
      <c r="M17" s="379">
        <v>10</v>
      </c>
      <c r="N17" s="79" t="s">
        <v>151</v>
      </c>
      <c r="O17" s="115" t="s">
        <v>150</v>
      </c>
      <c r="P17" s="101" t="s">
        <v>151</v>
      </c>
      <c r="Q17" s="379">
        <v>353</v>
      </c>
      <c r="R17" s="381">
        <v>132</v>
      </c>
      <c r="S17" s="381">
        <v>312</v>
      </c>
      <c r="T17" s="381">
        <v>197</v>
      </c>
      <c r="U17" s="368">
        <v>108</v>
      </c>
      <c r="V17" s="368">
        <v>47</v>
      </c>
      <c r="W17" s="379">
        <v>101</v>
      </c>
    </row>
    <row r="18" spans="1:23" s="115" customFormat="1" ht="15.95" customHeight="1">
      <c r="A18" s="118" t="s">
        <v>152</v>
      </c>
      <c r="B18" s="379">
        <v>2</v>
      </c>
      <c r="C18" s="379" t="s">
        <v>1064</v>
      </c>
      <c r="D18" s="379">
        <v>36</v>
      </c>
      <c r="E18" s="362">
        <f t="shared" si="2"/>
        <v>764</v>
      </c>
      <c r="F18" s="379">
        <v>654</v>
      </c>
      <c r="G18" s="379">
        <v>110</v>
      </c>
      <c r="H18" s="362">
        <f t="shared" si="3"/>
        <v>84</v>
      </c>
      <c r="I18" s="379">
        <v>38</v>
      </c>
      <c r="J18" s="379">
        <v>46</v>
      </c>
      <c r="K18" s="362">
        <f t="shared" si="4"/>
        <v>11</v>
      </c>
      <c r="L18" s="379">
        <v>8</v>
      </c>
      <c r="M18" s="379">
        <v>3</v>
      </c>
      <c r="N18" s="79" t="s">
        <v>153</v>
      </c>
      <c r="O18" s="115" t="s">
        <v>152</v>
      </c>
      <c r="P18" s="101" t="s">
        <v>153</v>
      </c>
      <c r="Q18" s="379">
        <v>320</v>
      </c>
      <c r="R18" s="381">
        <v>128</v>
      </c>
      <c r="S18" s="381">
        <v>238</v>
      </c>
      <c r="T18" s="381">
        <v>231</v>
      </c>
      <c r="U18" s="368">
        <v>449</v>
      </c>
      <c r="V18" s="368">
        <v>25</v>
      </c>
      <c r="W18" s="379">
        <v>61</v>
      </c>
    </row>
    <row r="19" spans="1:23" s="115" customFormat="1" ht="15.95" customHeight="1">
      <c r="A19" s="118" t="s">
        <v>154</v>
      </c>
      <c r="B19" s="379">
        <v>1</v>
      </c>
      <c r="C19" s="379" t="s">
        <v>1064</v>
      </c>
      <c r="D19" s="379">
        <v>21</v>
      </c>
      <c r="E19" s="362">
        <f t="shared" si="2"/>
        <v>396</v>
      </c>
      <c r="F19" s="379">
        <v>273</v>
      </c>
      <c r="G19" s="379">
        <v>123</v>
      </c>
      <c r="H19" s="362">
        <f t="shared" si="3"/>
        <v>49</v>
      </c>
      <c r="I19" s="379">
        <v>24</v>
      </c>
      <c r="J19" s="379">
        <v>25</v>
      </c>
      <c r="K19" s="362">
        <f t="shared" si="4"/>
        <v>12</v>
      </c>
      <c r="L19" s="379">
        <v>7</v>
      </c>
      <c r="M19" s="379">
        <v>5</v>
      </c>
      <c r="N19" s="79" t="s">
        <v>155</v>
      </c>
      <c r="O19" s="115" t="s">
        <v>154</v>
      </c>
      <c r="P19" s="101" t="s">
        <v>155</v>
      </c>
      <c r="Q19" s="379">
        <v>152</v>
      </c>
      <c r="R19" s="381">
        <v>80</v>
      </c>
      <c r="S19" s="381">
        <v>144</v>
      </c>
      <c r="T19" s="381">
        <v>123</v>
      </c>
      <c r="U19" s="368">
        <v>101</v>
      </c>
      <c r="V19" s="368">
        <v>34</v>
      </c>
      <c r="W19" s="379">
        <v>28</v>
      </c>
    </row>
    <row r="20" spans="1:23" s="115" customFormat="1" ht="15.95" customHeight="1">
      <c r="A20" s="118" t="s">
        <v>156</v>
      </c>
      <c r="B20" s="379">
        <v>3</v>
      </c>
      <c r="C20" s="379" t="s">
        <v>1064</v>
      </c>
      <c r="D20" s="379">
        <v>55</v>
      </c>
      <c r="E20" s="362">
        <f t="shared" si="2"/>
        <v>1291</v>
      </c>
      <c r="F20" s="379">
        <v>319</v>
      </c>
      <c r="G20" s="379">
        <v>972</v>
      </c>
      <c r="H20" s="362">
        <f t="shared" si="3"/>
        <v>135</v>
      </c>
      <c r="I20" s="379">
        <v>35</v>
      </c>
      <c r="J20" s="379">
        <v>100</v>
      </c>
      <c r="K20" s="362">
        <f t="shared" si="4"/>
        <v>15</v>
      </c>
      <c r="L20" s="379">
        <v>10</v>
      </c>
      <c r="M20" s="379">
        <v>5</v>
      </c>
      <c r="N20" s="79" t="s">
        <v>157</v>
      </c>
      <c r="O20" s="115" t="s">
        <v>156</v>
      </c>
      <c r="P20" s="101" t="s">
        <v>157</v>
      </c>
      <c r="Q20" s="379">
        <v>479</v>
      </c>
      <c r="R20" s="381">
        <v>101</v>
      </c>
      <c r="S20" s="381">
        <v>450</v>
      </c>
      <c r="T20" s="381">
        <v>444</v>
      </c>
      <c r="U20" s="368">
        <v>80</v>
      </c>
      <c r="V20" s="368">
        <v>35</v>
      </c>
      <c r="W20" s="379">
        <v>101</v>
      </c>
    </row>
    <row r="21" spans="1:23" s="153" customFormat="1" ht="15.95" customHeight="1">
      <c r="A21" s="43" t="s">
        <v>158</v>
      </c>
      <c r="B21" s="381" t="s">
        <v>1064</v>
      </c>
      <c r="C21" s="379" t="s">
        <v>1064</v>
      </c>
      <c r="D21" s="381" t="s">
        <v>1064</v>
      </c>
      <c r="E21" s="362">
        <f t="shared" si="2"/>
        <v>0</v>
      </c>
      <c r="F21" s="381" t="s">
        <v>1064</v>
      </c>
      <c r="G21" s="381" t="s">
        <v>1064</v>
      </c>
      <c r="H21" s="362">
        <f t="shared" si="3"/>
        <v>0</v>
      </c>
      <c r="I21" s="381" t="s">
        <v>1064</v>
      </c>
      <c r="J21" s="381" t="s">
        <v>1064</v>
      </c>
      <c r="K21" s="362">
        <f t="shared" si="4"/>
        <v>0</v>
      </c>
      <c r="L21" s="381" t="s">
        <v>1064</v>
      </c>
      <c r="M21" s="381" t="s">
        <v>1064</v>
      </c>
      <c r="N21" s="86" t="s">
        <v>159</v>
      </c>
      <c r="O21" s="153" t="s">
        <v>158</v>
      </c>
      <c r="P21" s="287" t="s">
        <v>159</v>
      </c>
      <c r="Q21" s="381" t="s">
        <v>1064</v>
      </c>
      <c r="R21" s="381" t="s">
        <v>1064</v>
      </c>
      <c r="S21" s="381" t="s">
        <v>1064</v>
      </c>
      <c r="T21" s="381" t="s">
        <v>1064</v>
      </c>
      <c r="U21" s="368" t="s">
        <v>1064</v>
      </c>
      <c r="V21" s="368" t="s">
        <v>1064</v>
      </c>
      <c r="W21" s="381" t="s">
        <v>1064</v>
      </c>
    </row>
    <row r="22" spans="1:23" s="153" customFormat="1" ht="15.95" customHeight="1">
      <c r="A22" s="43" t="s">
        <v>160</v>
      </c>
      <c r="B22" s="381" t="s">
        <v>1064</v>
      </c>
      <c r="C22" s="379" t="s">
        <v>1064</v>
      </c>
      <c r="D22" s="381" t="s">
        <v>1064</v>
      </c>
      <c r="E22" s="362">
        <f t="shared" si="2"/>
        <v>0</v>
      </c>
      <c r="F22" s="381" t="s">
        <v>1064</v>
      </c>
      <c r="G22" s="381" t="s">
        <v>1064</v>
      </c>
      <c r="H22" s="362">
        <f t="shared" si="3"/>
        <v>0</v>
      </c>
      <c r="I22" s="381" t="s">
        <v>1064</v>
      </c>
      <c r="J22" s="381" t="s">
        <v>1064</v>
      </c>
      <c r="K22" s="362">
        <f t="shared" si="4"/>
        <v>0</v>
      </c>
      <c r="L22" s="381" t="s">
        <v>1064</v>
      </c>
      <c r="M22" s="381" t="s">
        <v>1064</v>
      </c>
      <c r="N22" s="86" t="s">
        <v>161</v>
      </c>
      <c r="O22" s="153" t="s">
        <v>160</v>
      </c>
      <c r="P22" s="287" t="s">
        <v>161</v>
      </c>
      <c r="Q22" s="381" t="s">
        <v>1064</v>
      </c>
      <c r="R22" s="381" t="s">
        <v>1064</v>
      </c>
      <c r="S22" s="381" t="s">
        <v>1064</v>
      </c>
      <c r="T22" s="381" t="s">
        <v>1064</v>
      </c>
      <c r="U22" s="368" t="s">
        <v>1064</v>
      </c>
      <c r="V22" s="368" t="s">
        <v>1064</v>
      </c>
      <c r="W22" s="381" t="s">
        <v>1064</v>
      </c>
    </row>
    <row r="23" spans="1:23" s="153" customFormat="1" ht="15.95" customHeight="1">
      <c r="A23" s="43" t="s">
        <v>162</v>
      </c>
      <c r="B23" s="381">
        <v>1</v>
      </c>
      <c r="C23" s="379" t="s">
        <v>1064</v>
      </c>
      <c r="D23" s="381">
        <v>17</v>
      </c>
      <c r="E23" s="362">
        <f t="shared" si="2"/>
        <v>238</v>
      </c>
      <c r="F23" s="381">
        <v>223</v>
      </c>
      <c r="G23" s="381">
        <v>15</v>
      </c>
      <c r="H23" s="362">
        <f t="shared" si="3"/>
        <v>35</v>
      </c>
      <c r="I23" s="381">
        <v>22</v>
      </c>
      <c r="J23" s="381">
        <v>13</v>
      </c>
      <c r="K23" s="362">
        <f t="shared" si="4"/>
        <v>7</v>
      </c>
      <c r="L23" s="381">
        <v>3</v>
      </c>
      <c r="M23" s="381">
        <v>4</v>
      </c>
      <c r="N23" s="86" t="s">
        <v>163</v>
      </c>
      <c r="O23" s="153" t="s">
        <v>162</v>
      </c>
      <c r="P23" s="287" t="s">
        <v>163</v>
      </c>
      <c r="Q23" s="381">
        <v>115</v>
      </c>
      <c r="R23" s="381">
        <v>54</v>
      </c>
      <c r="S23" s="381">
        <v>120</v>
      </c>
      <c r="T23" s="381">
        <v>92</v>
      </c>
      <c r="U23" s="368">
        <v>32</v>
      </c>
      <c r="V23" s="368">
        <v>11</v>
      </c>
      <c r="W23" s="381">
        <v>19</v>
      </c>
    </row>
    <row r="24" spans="1:23" s="153" customFormat="1" ht="15.95" customHeight="1">
      <c r="A24" s="43" t="s">
        <v>164</v>
      </c>
      <c r="B24" s="381">
        <v>2</v>
      </c>
      <c r="C24" s="379" t="s">
        <v>1064</v>
      </c>
      <c r="D24" s="381">
        <v>29</v>
      </c>
      <c r="E24" s="362">
        <f t="shared" si="2"/>
        <v>453</v>
      </c>
      <c r="F24" s="381">
        <v>347</v>
      </c>
      <c r="G24" s="381">
        <v>106</v>
      </c>
      <c r="H24" s="362">
        <f t="shared" si="3"/>
        <v>59</v>
      </c>
      <c r="I24" s="381">
        <v>28</v>
      </c>
      <c r="J24" s="381">
        <v>31</v>
      </c>
      <c r="K24" s="362">
        <f t="shared" si="4"/>
        <v>10</v>
      </c>
      <c r="L24" s="381">
        <v>7</v>
      </c>
      <c r="M24" s="381">
        <v>3</v>
      </c>
      <c r="N24" s="86" t="s">
        <v>165</v>
      </c>
      <c r="O24" s="153" t="s">
        <v>164</v>
      </c>
      <c r="P24" s="287" t="s">
        <v>165</v>
      </c>
      <c r="Q24" s="381">
        <v>194</v>
      </c>
      <c r="R24" s="381">
        <v>80</v>
      </c>
      <c r="S24" s="381">
        <v>168</v>
      </c>
      <c r="T24" s="381">
        <v>152</v>
      </c>
      <c r="U24" s="368">
        <v>73</v>
      </c>
      <c r="V24" s="368">
        <v>25</v>
      </c>
      <c r="W24" s="381">
        <v>43</v>
      </c>
    </row>
    <row r="25" spans="1:23" s="153" customFormat="1" ht="15.95" customHeight="1">
      <c r="A25" s="43" t="s">
        <v>166</v>
      </c>
      <c r="B25" s="381">
        <v>1</v>
      </c>
      <c r="C25" s="379" t="s">
        <v>1064</v>
      </c>
      <c r="D25" s="381">
        <v>18</v>
      </c>
      <c r="E25" s="362">
        <f t="shared" si="2"/>
        <v>459</v>
      </c>
      <c r="F25" s="381">
        <v>459</v>
      </c>
      <c r="G25" s="381">
        <v>0</v>
      </c>
      <c r="H25" s="362">
        <f t="shared" si="3"/>
        <v>48</v>
      </c>
      <c r="I25" s="381">
        <v>33</v>
      </c>
      <c r="J25" s="381">
        <v>15</v>
      </c>
      <c r="K25" s="362">
        <f t="shared" si="4"/>
        <v>8</v>
      </c>
      <c r="L25" s="381">
        <v>4</v>
      </c>
      <c r="M25" s="381">
        <v>4</v>
      </c>
      <c r="N25" s="86" t="s">
        <v>167</v>
      </c>
      <c r="O25" s="153" t="s">
        <v>166</v>
      </c>
      <c r="P25" s="287" t="s">
        <v>167</v>
      </c>
      <c r="Q25" s="381">
        <v>171</v>
      </c>
      <c r="R25" s="381">
        <v>43</v>
      </c>
      <c r="S25" s="381">
        <v>150</v>
      </c>
      <c r="T25" s="381">
        <v>153</v>
      </c>
      <c r="U25" s="368">
        <v>28</v>
      </c>
      <c r="V25" s="368">
        <v>14</v>
      </c>
      <c r="W25" s="381">
        <v>30</v>
      </c>
    </row>
    <row r="26" spans="1:23" s="153" customFormat="1" ht="15.95" customHeight="1">
      <c r="A26" s="43" t="s">
        <v>168</v>
      </c>
      <c r="B26" s="381">
        <v>0</v>
      </c>
      <c r="C26" s="379" t="s">
        <v>1064</v>
      </c>
      <c r="D26" s="381" t="s">
        <v>1064</v>
      </c>
      <c r="E26" s="362">
        <f t="shared" si="2"/>
        <v>0</v>
      </c>
      <c r="F26" s="381" t="s">
        <v>1064</v>
      </c>
      <c r="G26" s="381" t="s">
        <v>1064</v>
      </c>
      <c r="H26" s="362">
        <f t="shared" si="3"/>
        <v>0</v>
      </c>
      <c r="I26" s="381" t="s">
        <v>1064</v>
      </c>
      <c r="J26" s="381" t="s">
        <v>1064</v>
      </c>
      <c r="K26" s="362">
        <f t="shared" si="4"/>
        <v>0</v>
      </c>
      <c r="L26" s="381" t="s">
        <v>1064</v>
      </c>
      <c r="M26" s="381" t="s">
        <v>1064</v>
      </c>
      <c r="N26" s="86" t="s">
        <v>169</v>
      </c>
      <c r="O26" s="153" t="s">
        <v>168</v>
      </c>
      <c r="P26" s="287" t="s">
        <v>169</v>
      </c>
      <c r="Q26" s="381" t="s">
        <v>1064</v>
      </c>
      <c r="R26" s="381" t="s">
        <v>1064</v>
      </c>
      <c r="S26" s="381" t="s">
        <v>1064</v>
      </c>
      <c r="T26" s="381" t="s">
        <v>1064</v>
      </c>
      <c r="U26" s="368" t="s">
        <v>1064</v>
      </c>
      <c r="V26" s="368" t="s">
        <v>1064</v>
      </c>
      <c r="W26" s="381" t="s">
        <v>1064</v>
      </c>
    </row>
    <row r="27" spans="1:23" s="153" customFormat="1" ht="15.95" customHeight="1">
      <c r="A27" s="43" t="s">
        <v>170</v>
      </c>
      <c r="B27" s="381">
        <v>2</v>
      </c>
      <c r="C27" s="379" t="s">
        <v>1064</v>
      </c>
      <c r="D27" s="381">
        <v>13</v>
      </c>
      <c r="E27" s="362">
        <f t="shared" si="2"/>
        <v>174</v>
      </c>
      <c r="F27" s="381">
        <v>138</v>
      </c>
      <c r="G27" s="381">
        <v>36</v>
      </c>
      <c r="H27" s="362">
        <f t="shared" si="3"/>
        <v>39</v>
      </c>
      <c r="I27" s="381">
        <v>20</v>
      </c>
      <c r="J27" s="381">
        <v>19</v>
      </c>
      <c r="K27" s="362">
        <f t="shared" si="4"/>
        <v>7</v>
      </c>
      <c r="L27" s="381">
        <v>2</v>
      </c>
      <c r="M27" s="381">
        <v>5</v>
      </c>
      <c r="N27" s="86" t="s">
        <v>171</v>
      </c>
      <c r="O27" s="153" t="s">
        <v>170</v>
      </c>
      <c r="P27" s="287" t="s">
        <v>171</v>
      </c>
      <c r="Q27" s="381">
        <v>116</v>
      </c>
      <c r="R27" s="381">
        <v>45</v>
      </c>
      <c r="S27" s="381">
        <v>100</v>
      </c>
      <c r="T27" s="381">
        <v>69</v>
      </c>
      <c r="U27" s="368">
        <v>67</v>
      </c>
      <c r="V27" s="368">
        <v>13</v>
      </c>
      <c r="W27" s="381">
        <v>30</v>
      </c>
    </row>
    <row r="28" spans="1:23" s="153" customFormat="1" ht="15.95" customHeight="1">
      <c r="A28" s="43" t="s">
        <v>172</v>
      </c>
      <c r="B28" s="381" t="s">
        <v>1064</v>
      </c>
      <c r="C28" s="379" t="s">
        <v>1064</v>
      </c>
      <c r="D28" s="381" t="s">
        <v>1064</v>
      </c>
      <c r="E28" s="362">
        <f t="shared" si="2"/>
        <v>0</v>
      </c>
      <c r="F28" s="381" t="s">
        <v>1064</v>
      </c>
      <c r="G28" s="381" t="s">
        <v>1064</v>
      </c>
      <c r="H28" s="362">
        <f t="shared" si="3"/>
        <v>0</v>
      </c>
      <c r="I28" s="381" t="s">
        <v>1064</v>
      </c>
      <c r="J28" s="381" t="s">
        <v>1064</v>
      </c>
      <c r="K28" s="362">
        <f t="shared" si="4"/>
        <v>0</v>
      </c>
      <c r="L28" s="381" t="s">
        <v>1064</v>
      </c>
      <c r="M28" s="381" t="s">
        <v>1064</v>
      </c>
      <c r="N28" s="86" t="s">
        <v>195</v>
      </c>
      <c r="O28" s="153" t="s">
        <v>172</v>
      </c>
      <c r="P28" s="287" t="s">
        <v>195</v>
      </c>
      <c r="Q28" s="381" t="s">
        <v>1064</v>
      </c>
      <c r="R28" s="381" t="s">
        <v>1064</v>
      </c>
      <c r="S28" s="381" t="s">
        <v>1064</v>
      </c>
      <c r="T28" s="381" t="s">
        <v>1064</v>
      </c>
      <c r="U28" s="368" t="s">
        <v>1064</v>
      </c>
      <c r="V28" s="368" t="s">
        <v>1064</v>
      </c>
      <c r="W28" s="381" t="s">
        <v>1064</v>
      </c>
    </row>
    <row r="29" spans="1:23" s="153" customFormat="1" ht="15.95" customHeight="1">
      <c r="A29" s="43" t="s">
        <v>173</v>
      </c>
      <c r="B29" s="381">
        <v>0</v>
      </c>
      <c r="C29" s="379" t="s">
        <v>1064</v>
      </c>
      <c r="D29" s="381" t="s">
        <v>1064</v>
      </c>
      <c r="E29" s="362">
        <f t="shared" si="2"/>
        <v>0</v>
      </c>
      <c r="F29" s="381" t="s">
        <v>1064</v>
      </c>
      <c r="G29" s="381" t="s">
        <v>1064</v>
      </c>
      <c r="H29" s="362">
        <f t="shared" si="3"/>
        <v>0</v>
      </c>
      <c r="I29" s="381" t="s">
        <v>1064</v>
      </c>
      <c r="J29" s="381" t="s">
        <v>1064</v>
      </c>
      <c r="K29" s="362">
        <f t="shared" si="4"/>
        <v>0</v>
      </c>
      <c r="L29" s="381" t="s">
        <v>1064</v>
      </c>
      <c r="M29" s="381" t="s">
        <v>1064</v>
      </c>
      <c r="N29" s="86" t="s">
        <v>174</v>
      </c>
      <c r="O29" s="153" t="s">
        <v>173</v>
      </c>
      <c r="P29" s="287" t="s">
        <v>174</v>
      </c>
      <c r="Q29" s="381" t="s">
        <v>1064</v>
      </c>
      <c r="R29" s="381" t="s">
        <v>1064</v>
      </c>
      <c r="S29" s="381" t="s">
        <v>1064</v>
      </c>
      <c r="T29" s="381" t="s">
        <v>1064</v>
      </c>
      <c r="U29" s="368" t="s">
        <v>1064</v>
      </c>
      <c r="V29" s="368" t="s">
        <v>1064</v>
      </c>
      <c r="W29" s="381" t="s">
        <v>1064</v>
      </c>
    </row>
    <row r="30" spans="1:23" s="153" customFormat="1" ht="15.95" customHeight="1">
      <c r="A30" s="43" t="s">
        <v>175</v>
      </c>
      <c r="B30" s="381">
        <v>1</v>
      </c>
      <c r="C30" s="379" t="s">
        <v>1064</v>
      </c>
      <c r="D30" s="381">
        <v>7</v>
      </c>
      <c r="E30" s="362">
        <f t="shared" si="2"/>
        <v>46</v>
      </c>
      <c r="F30" s="381">
        <v>22</v>
      </c>
      <c r="G30" s="381">
        <v>24</v>
      </c>
      <c r="H30" s="362">
        <f t="shared" si="3"/>
        <v>13</v>
      </c>
      <c r="I30" s="381">
        <v>10</v>
      </c>
      <c r="J30" s="381">
        <v>3</v>
      </c>
      <c r="K30" s="362">
        <f t="shared" si="4"/>
        <v>2</v>
      </c>
      <c r="L30" s="381">
        <v>1</v>
      </c>
      <c r="M30" s="381">
        <v>1</v>
      </c>
      <c r="N30" s="86" t="s">
        <v>176</v>
      </c>
      <c r="O30" s="153" t="s">
        <v>175</v>
      </c>
      <c r="P30" s="287" t="s">
        <v>176</v>
      </c>
      <c r="Q30" s="381">
        <v>23</v>
      </c>
      <c r="R30" s="381">
        <v>19</v>
      </c>
      <c r="S30" s="381">
        <v>25</v>
      </c>
      <c r="T30" s="381">
        <v>18</v>
      </c>
      <c r="U30" s="368">
        <v>25</v>
      </c>
      <c r="V30" s="368">
        <v>3</v>
      </c>
      <c r="W30" s="381">
        <v>5</v>
      </c>
    </row>
    <row r="31" spans="1:23" s="153" customFormat="1" ht="15.95" customHeight="1">
      <c r="A31" s="43" t="s">
        <v>177</v>
      </c>
      <c r="B31" s="381">
        <v>1</v>
      </c>
      <c r="C31" s="379" t="s">
        <v>1064</v>
      </c>
      <c r="D31" s="381">
        <v>12</v>
      </c>
      <c r="E31" s="362">
        <f t="shared" si="2"/>
        <v>170</v>
      </c>
      <c r="F31" s="381">
        <v>149</v>
      </c>
      <c r="G31" s="381">
        <v>21</v>
      </c>
      <c r="H31" s="362">
        <f t="shared" si="3"/>
        <v>24</v>
      </c>
      <c r="I31" s="381">
        <v>10</v>
      </c>
      <c r="J31" s="381">
        <v>14</v>
      </c>
      <c r="K31" s="362">
        <f t="shared" si="4"/>
        <v>3</v>
      </c>
      <c r="L31" s="381">
        <v>2</v>
      </c>
      <c r="M31" s="381">
        <v>1</v>
      </c>
      <c r="N31" s="86" t="s">
        <v>178</v>
      </c>
      <c r="O31" s="153" t="s">
        <v>177</v>
      </c>
      <c r="P31" s="287" t="s">
        <v>178</v>
      </c>
      <c r="Q31" s="381">
        <v>78</v>
      </c>
      <c r="R31" s="381">
        <v>34</v>
      </c>
      <c r="S31" s="381">
        <v>96</v>
      </c>
      <c r="T31" s="381">
        <v>92</v>
      </c>
      <c r="U31" s="368">
        <v>33</v>
      </c>
      <c r="V31" s="368">
        <v>12</v>
      </c>
      <c r="W31" s="381">
        <v>31</v>
      </c>
    </row>
    <row r="32" spans="1:23" s="153" customFormat="1" ht="15.95" customHeight="1">
      <c r="A32" s="43" t="s">
        <v>179</v>
      </c>
      <c r="B32" s="381">
        <v>1</v>
      </c>
      <c r="C32" s="379" t="s">
        <v>1064</v>
      </c>
      <c r="D32" s="381">
        <v>8</v>
      </c>
      <c r="E32" s="362">
        <f t="shared" si="2"/>
        <v>151</v>
      </c>
      <c r="F32" s="381">
        <v>81</v>
      </c>
      <c r="G32" s="381">
        <v>70</v>
      </c>
      <c r="H32" s="362">
        <f t="shared" si="3"/>
        <v>23</v>
      </c>
      <c r="I32" s="381">
        <v>6</v>
      </c>
      <c r="J32" s="381">
        <v>17</v>
      </c>
      <c r="K32" s="362">
        <f t="shared" si="4"/>
        <v>6</v>
      </c>
      <c r="L32" s="381">
        <v>1</v>
      </c>
      <c r="M32" s="381">
        <v>5</v>
      </c>
      <c r="N32" s="86" t="s">
        <v>180</v>
      </c>
      <c r="O32" s="153" t="s">
        <v>179</v>
      </c>
      <c r="P32" s="287" t="s">
        <v>180</v>
      </c>
      <c r="Q32" s="381">
        <v>51</v>
      </c>
      <c r="R32" s="381">
        <v>15</v>
      </c>
      <c r="S32" s="381">
        <v>48</v>
      </c>
      <c r="T32" s="381">
        <v>50</v>
      </c>
      <c r="U32" s="368">
        <v>31</v>
      </c>
      <c r="V32" s="368">
        <v>10</v>
      </c>
      <c r="W32" s="381">
        <v>22</v>
      </c>
    </row>
    <row r="33" spans="1:23" s="153" customFormat="1" ht="15.95" customHeight="1">
      <c r="A33" s="43" t="s">
        <v>181</v>
      </c>
      <c r="B33" s="381">
        <v>0</v>
      </c>
      <c r="C33" s="379" t="s">
        <v>1064</v>
      </c>
      <c r="D33" s="381" t="s">
        <v>1064</v>
      </c>
      <c r="E33" s="362">
        <f t="shared" si="2"/>
        <v>0</v>
      </c>
      <c r="F33" s="381" t="s">
        <v>1064</v>
      </c>
      <c r="G33" s="381" t="s">
        <v>1064</v>
      </c>
      <c r="H33" s="362">
        <f t="shared" si="3"/>
        <v>0</v>
      </c>
      <c r="I33" s="381" t="s">
        <v>1064</v>
      </c>
      <c r="J33" s="381" t="s">
        <v>1064</v>
      </c>
      <c r="K33" s="362">
        <f t="shared" si="4"/>
        <v>0</v>
      </c>
      <c r="L33" s="381" t="s">
        <v>1064</v>
      </c>
      <c r="M33" s="381" t="s">
        <v>1064</v>
      </c>
      <c r="N33" s="86" t="s">
        <v>182</v>
      </c>
      <c r="O33" s="153" t="s">
        <v>181</v>
      </c>
      <c r="P33" s="287" t="s">
        <v>182</v>
      </c>
      <c r="Q33" s="381" t="s">
        <v>1064</v>
      </c>
      <c r="R33" s="381" t="s">
        <v>1064</v>
      </c>
      <c r="S33" s="381" t="s">
        <v>1064</v>
      </c>
      <c r="T33" s="381" t="s">
        <v>1064</v>
      </c>
      <c r="U33" s="368" t="s">
        <v>1064</v>
      </c>
      <c r="V33" s="368" t="s">
        <v>1064</v>
      </c>
      <c r="W33" s="381" t="s">
        <v>1064</v>
      </c>
    </row>
    <row r="34" spans="1:23" s="153" customFormat="1" ht="15.95" customHeight="1">
      <c r="A34" s="43" t="s">
        <v>183</v>
      </c>
      <c r="B34" s="381">
        <v>1</v>
      </c>
      <c r="C34" s="379" t="s">
        <v>1064</v>
      </c>
      <c r="D34" s="381">
        <v>7</v>
      </c>
      <c r="E34" s="362">
        <f t="shared" si="2"/>
        <v>166</v>
      </c>
      <c r="F34" s="381">
        <v>156</v>
      </c>
      <c r="G34" s="381">
        <v>10</v>
      </c>
      <c r="H34" s="362">
        <f t="shared" si="3"/>
        <v>19</v>
      </c>
      <c r="I34" s="381">
        <v>13</v>
      </c>
      <c r="J34" s="381">
        <v>6</v>
      </c>
      <c r="K34" s="362">
        <f t="shared" si="4"/>
        <v>2</v>
      </c>
      <c r="L34" s="381">
        <v>1</v>
      </c>
      <c r="M34" s="381">
        <v>1</v>
      </c>
      <c r="N34" s="86" t="s">
        <v>184</v>
      </c>
      <c r="O34" s="153" t="s">
        <v>183</v>
      </c>
      <c r="P34" s="287" t="s">
        <v>184</v>
      </c>
      <c r="Q34" s="381">
        <v>28</v>
      </c>
      <c r="R34" s="381">
        <v>18</v>
      </c>
      <c r="S34" s="381">
        <v>75</v>
      </c>
      <c r="T34" s="381">
        <v>75</v>
      </c>
      <c r="U34" s="368">
        <v>17</v>
      </c>
      <c r="V34" s="368">
        <v>11</v>
      </c>
      <c r="W34" s="381">
        <v>30</v>
      </c>
    </row>
    <row r="35" spans="1:23" s="153" customFormat="1" ht="15.95" customHeight="1">
      <c r="A35" s="43" t="s">
        <v>185</v>
      </c>
      <c r="B35" s="381">
        <v>0</v>
      </c>
      <c r="C35" s="379" t="s">
        <v>1064</v>
      </c>
      <c r="D35" s="381" t="s">
        <v>1064</v>
      </c>
      <c r="E35" s="362">
        <f t="shared" si="2"/>
        <v>0</v>
      </c>
      <c r="F35" s="381" t="s">
        <v>1064</v>
      </c>
      <c r="G35" s="381" t="s">
        <v>1064</v>
      </c>
      <c r="H35" s="362">
        <f t="shared" si="3"/>
        <v>0</v>
      </c>
      <c r="I35" s="381" t="s">
        <v>1064</v>
      </c>
      <c r="J35" s="381" t="s">
        <v>1064</v>
      </c>
      <c r="K35" s="362">
        <f t="shared" si="4"/>
        <v>0</v>
      </c>
      <c r="L35" s="381" t="s">
        <v>1064</v>
      </c>
      <c r="M35" s="381" t="s">
        <v>1064</v>
      </c>
      <c r="N35" s="86" t="s">
        <v>186</v>
      </c>
      <c r="O35" s="153" t="s">
        <v>185</v>
      </c>
      <c r="P35" s="287" t="s">
        <v>186</v>
      </c>
      <c r="Q35" s="381" t="s">
        <v>1064</v>
      </c>
      <c r="R35" s="381" t="s">
        <v>1064</v>
      </c>
      <c r="S35" s="381" t="s">
        <v>1064</v>
      </c>
      <c r="T35" s="381" t="s">
        <v>1064</v>
      </c>
      <c r="U35" s="368" t="s">
        <v>1064</v>
      </c>
      <c r="V35" s="368" t="s">
        <v>1064</v>
      </c>
      <c r="W35" s="381" t="s">
        <v>1064</v>
      </c>
    </row>
    <row r="36" spans="1:23" s="115" customFormat="1" ht="15.95" customHeight="1">
      <c r="A36" s="118" t="s">
        <v>187</v>
      </c>
      <c r="B36" s="372">
        <v>1</v>
      </c>
      <c r="C36" s="379" t="s">
        <v>1064</v>
      </c>
      <c r="D36" s="379">
        <v>6</v>
      </c>
      <c r="E36" s="362">
        <f t="shared" si="2"/>
        <v>145</v>
      </c>
      <c r="F36" s="379">
        <v>102</v>
      </c>
      <c r="G36" s="379">
        <v>43</v>
      </c>
      <c r="H36" s="362">
        <f t="shared" si="3"/>
        <v>17</v>
      </c>
      <c r="I36" s="379">
        <v>9</v>
      </c>
      <c r="J36" s="379">
        <v>8</v>
      </c>
      <c r="K36" s="362">
        <f t="shared" si="4"/>
        <v>2</v>
      </c>
      <c r="L36" s="379">
        <v>2</v>
      </c>
      <c r="M36" s="379">
        <v>0</v>
      </c>
      <c r="N36" s="79" t="s">
        <v>188</v>
      </c>
      <c r="O36" s="115" t="s">
        <v>187</v>
      </c>
      <c r="P36" s="101" t="s">
        <v>188</v>
      </c>
      <c r="Q36" s="379">
        <v>47</v>
      </c>
      <c r="R36" s="381">
        <v>16</v>
      </c>
      <c r="S36" s="381">
        <v>48</v>
      </c>
      <c r="T36" s="381">
        <v>48</v>
      </c>
      <c r="U36" s="368">
        <v>21</v>
      </c>
      <c r="V36" s="368">
        <v>6</v>
      </c>
      <c r="W36" s="379">
        <v>16</v>
      </c>
    </row>
    <row r="37" spans="1:23" s="115" customFormat="1" ht="15.95" customHeight="1">
      <c r="A37" s="118" t="s">
        <v>189</v>
      </c>
      <c r="B37" s="379">
        <v>1</v>
      </c>
      <c r="C37" s="379" t="s">
        <v>1064</v>
      </c>
      <c r="D37" s="379">
        <v>6</v>
      </c>
      <c r="E37" s="362">
        <f t="shared" si="2"/>
        <v>71</v>
      </c>
      <c r="F37" s="379">
        <v>48</v>
      </c>
      <c r="G37" s="379">
        <v>23</v>
      </c>
      <c r="H37" s="362">
        <f t="shared" si="3"/>
        <v>17</v>
      </c>
      <c r="I37" s="379">
        <v>9</v>
      </c>
      <c r="J37" s="379">
        <v>8</v>
      </c>
      <c r="K37" s="362">
        <f t="shared" si="4"/>
        <v>2</v>
      </c>
      <c r="L37" s="379">
        <v>0</v>
      </c>
      <c r="M37" s="379">
        <v>2</v>
      </c>
      <c r="N37" s="79" t="s">
        <v>190</v>
      </c>
      <c r="O37" s="115" t="s">
        <v>189</v>
      </c>
      <c r="P37" s="101" t="s">
        <v>190</v>
      </c>
      <c r="Q37" s="379">
        <v>37</v>
      </c>
      <c r="R37" s="381">
        <v>16</v>
      </c>
      <c r="S37" s="381">
        <v>48</v>
      </c>
      <c r="T37" s="381">
        <v>28</v>
      </c>
      <c r="U37" s="368">
        <v>29</v>
      </c>
      <c r="V37" s="368">
        <v>5</v>
      </c>
      <c r="W37" s="379">
        <v>14</v>
      </c>
    </row>
    <row r="38" spans="1:23" s="115" customFormat="1" ht="15.95" customHeight="1" thickBot="1">
      <c r="A38" s="118" t="s">
        <v>191</v>
      </c>
      <c r="B38" s="379">
        <v>1</v>
      </c>
      <c r="C38" s="379" t="s">
        <v>1064</v>
      </c>
      <c r="D38" s="379">
        <v>10</v>
      </c>
      <c r="E38" s="362">
        <f t="shared" si="2"/>
        <v>76</v>
      </c>
      <c r="F38" s="379">
        <v>38</v>
      </c>
      <c r="G38" s="379">
        <v>38</v>
      </c>
      <c r="H38" s="362">
        <f t="shared" si="3"/>
        <v>22</v>
      </c>
      <c r="I38" s="379">
        <v>19</v>
      </c>
      <c r="J38" s="379">
        <v>3</v>
      </c>
      <c r="K38" s="362">
        <f t="shared" si="4"/>
        <v>3</v>
      </c>
      <c r="L38" s="379">
        <v>2</v>
      </c>
      <c r="M38" s="379">
        <v>1</v>
      </c>
      <c r="N38" s="79" t="s">
        <v>192</v>
      </c>
      <c r="O38" s="115" t="s">
        <v>191</v>
      </c>
      <c r="P38" s="101" t="s">
        <v>192</v>
      </c>
      <c r="Q38" s="379">
        <v>53</v>
      </c>
      <c r="R38" s="381">
        <v>44</v>
      </c>
      <c r="S38" s="381">
        <v>73</v>
      </c>
      <c r="T38" s="381">
        <v>23</v>
      </c>
      <c r="U38" s="368">
        <v>14</v>
      </c>
      <c r="V38" s="368">
        <v>4</v>
      </c>
      <c r="W38" s="379">
        <v>13</v>
      </c>
    </row>
    <row r="39" spans="1:23" s="105" customFormat="1" ht="11.1" customHeight="1">
      <c r="A39" s="126" t="s">
        <v>335</v>
      </c>
      <c r="B39" s="89"/>
      <c r="C39" s="89"/>
      <c r="D39" s="89"/>
      <c r="E39" s="89"/>
      <c r="F39" s="89"/>
      <c r="G39" s="89"/>
      <c r="H39" s="89"/>
      <c r="I39" s="89"/>
      <c r="J39" s="89"/>
      <c r="K39" s="126"/>
      <c r="L39" s="126"/>
      <c r="M39" s="89"/>
      <c r="N39" s="90" t="s">
        <v>691</v>
      </c>
      <c r="O39" s="126" t="s">
        <v>335</v>
      </c>
      <c r="P39" s="89"/>
      <c r="Q39" s="89"/>
      <c r="R39" s="89"/>
      <c r="S39" s="89"/>
      <c r="T39" s="89"/>
      <c r="U39" s="89"/>
      <c r="V39" s="89"/>
      <c r="W39" s="90" t="s">
        <v>691</v>
      </c>
    </row>
    <row r="40" spans="1:23" s="105" customFormat="1" ht="11.1" customHeight="1">
      <c r="A40" s="184" t="s">
        <v>1210</v>
      </c>
      <c r="B40" s="58"/>
      <c r="C40" s="282"/>
      <c r="D40" s="282"/>
      <c r="E40" s="184"/>
      <c r="F40" s="282"/>
      <c r="G40" s="282"/>
      <c r="H40" s="91"/>
      <c r="I40" s="91"/>
      <c r="K40" s="184"/>
      <c r="L40" s="184"/>
      <c r="M40" s="91"/>
      <c r="N40" s="91"/>
      <c r="O40" s="184" t="s">
        <v>1210</v>
      </c>
      <c r="P40" s="58"/>
      <c r="Q40" s="282"/>
      <c r="R40" s="282"/>
      <c r="S40" s="184"/>
      <c r="T40" s="282"/>
      <c r="U40" s="282"/>
      <c r="W40" s="185"/>
    </row>
    <row r="41" spans="1:23" s="58" customFormat="1" ht="11.1" customHeight="1">
      <c r="A41" s="682" t="s">
        <v>999</v>
      </c>
      <c r="B41" s="282"/>
      <c r="C41" s="282"/>
      <c r="D41" s="282"/>
      <c r="E41" s="282"/>
      <c r="F41" s="282"/>
      <c r="G41" s="282"/>
      <c r="H41" s="107"/>
      <c r="I41" s="107"/>
      <c r="J41" s="107"/>
      <c r="K41" s="107"/>
      <c r="L41" s="107"/>
      <c r="M41" s="107"/>
      <c r="N41" s="107"/>
      <c r="O41" s="682" t="s">
        <v>999</v>
      </c>
      <c r="P41" s="282"/>
      <c r="Q41" s="282"/>
      <c r="R41" s="282"/>
      <c r="S41" s="282"/>
      <c r="T41" s="282"/>
      <c r="U41" s="282"/>
      <c r="V41" s="107"/>
      <c r="W41" s="107"/>
    </row>
    <row r="42" spans="1:23" s="114" customFormat="1" ht="11.1" customHeight="1">
      <c r="A42" s="1051" t="s">
        <v>338</v>
      </c>
      <c r="B42" s="1051"/>
      <c r="C42" s="1051"/>
      <c r="D42" s="1051"/>
      <c r="E42" s="1051"/>
      <c r="F42" s="1051"/>
      <c r="G42" s="1051"/>
      <c r="H42" s="113"/>
      <c r="I42" s="113"/>
      <c r="J42" s="113"/>
      <c r="K42" s="113"/>
      <c r="L42" s="113"/>
      <c r="M42" s="113"/>
      <c r="N42" s="113"/>
      <c r="O42" s="1051" t="s">
        <v>338</v>
      </c>
      <c r="P42" s="1051"/>
      <c r="Q42" s="1051"/>
      <c r="R42" s="1051"/>
      <c r="S42" s="1051"/>
      <c r="T42" s="1051"/>
      <c r="U42" s="1051"/>
      <c r="V42" s="113"/>
      <c r="W42" s="113"/>
    </row>
    <row r="43" spans="1:23" s="15" customFormat="1" ht="11.1" customHeight="1">
      <c r="A43" s="449" t="s">
        <v>1006</v>
      </c>
      <c r="B43" s="59"/>
      <c r="C43" s="59"/>
      <c r="D43" s="59"/>
      <c r="E43" s="59"/>
      <c r="F43" s="59"/>
      <c r="G43" s="59"/>
      <c r="H43" s="92"/>
      <c r="I43" s="92"/>
      <c r="J43" s="92"/>
      <c r="K43" s="92"/>
      <c r="L43" s="92"/>
      <c r="M43" s="92"/>
      <c r="N43" s="92"/>
      <c r="O43" s="449" t="s">
        <v>1006</v>
      </c>
      <c r="P43" s="59"/>
      <c r="Q43" s="59"/>
      <c r="R43" s="59"/>
      <c r="S43" s="59"/>
      <c r="T43" s="59"/>
      <c r="U43" s="59"/>
      <c r="V43" s="92"/>
      <c r="W43" s="92"/>
    </row>
    <row r="44" spans="1:23" s="15" customFormat="1" ht="16.5">
      <c r="A44" s="92"/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508"/>
      <c r="S44" s="508"/>
      <c r="T44" s="92"/>
      <c r="U44" s="508"/>
      <c r="V44" s="508"/>
      <c r="W44" s="92"/>
    </row>
    <row r="45" spans="1:23" s="15" customFormat="1" ht="16.5">
      <c r="A45" s="92"/>
      <c r="B45" s="92"/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509"/>
      <c r="S45" s="509"/>
      <c r="T45" s="92"/>
      <c r="U45" s="509"/>
      <c r="V45" s="509"/>
      <c r="W45" s="92"/>
    </row>
    <row r="46" spans="1:23" s="15" customFormat="1" ht="16.5">
      <c r="A46" s="92"/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509"/>
      <c r="S46" s="509"/>
      <c r="T46" s="92"/>
      <c r="U46" s="509"/>
      <c r="V46" s="509"/>
      <c r="W46" s="92"/>
    </row>
    <row r="47" spans="1:23" s="15" customFormat="1" ht="16.5">
      <c r="A47" s="92"/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509"/>
      <c r="S47" s="509"/>
      <c r="T47" s="92"/>
      <c r="U47" s="509"/>
      <c r="V47" s="509"/>
      <c r="W47" s="92"/>
    </row>
    <row r="48" spans="1:23" s="15" customFormat="1" ht="16.5">
      <c r="A48" s="92"/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509"/>
      <c r="S48" s="509"/>
      <c r="T48" s="92"/>
      <c r="U48" s="509"/>
      <c r="V48" s="509"/>
      <c r="W48" s="92"/>
    </row>
    <row r="49" spans="1:23" s="15" customFormat="1" ht="16.5">
      <c r="A49" s="92"/>
      <c r="B49" s="92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509"/>
      <c r="S49" s="509"/>
      <c r="T49" s="92"/>
      <c r="U49" s="509"/>
      <c r="V49" s="509"/>
      <c r="W49" s="92"/>
    </row>
    <row r="50" spans="1:23" s="15" customFormat="1" ht="16.5">
      <c r="A50" s="92"/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509"/>
      <c r="S50" s="509"/>
      <c r="T50" s="92"/>
      <c r="U50" s="509"/>
      <c r="V50" s="509"/>
      <c r="W50" s="92"/>
    </row>
    <row r="51" spans="1:23" ht="16.5">
      <c r="R51" s="509"/>
      <c r="S51" s="509"/>
      <c r="U51" s="509"/>
      <c r="V51" s="509"/>
    </row>
    <row r="52" spans="1:23" ht="16.5">
      <c r="R52" s="509"/>
      <c r="S52" s="509"/>
      <c r="U52" s="509"/>
      <c r="V52" s="509"/>
    </row>
    <row r="53" spans="1:23" ht="16.5">
      <c r="R53" s="509"/>
      <c r="S53" s="509"/>
      <c r="U53" s="509"/>
      <c r="V53" s="509"/>
    </row>
    <row r="54" spans="1:23" ht="16.5">
      <c r="R54" s="509"/>
      <c r="S54" s="509"/>
      <c r="U54" s="509"/>
      <c r="V54" s="509"/>
    </row>
    <row r="55" spans="1:23" ht="16.5">
      <c r="R55" s="509"/>
      <c r="S55" s="509"/>
      <c r="U55" s="509"/>
      <c r="V55" s="509"/>
    </row>
    <row r="56" spans="1:23" ht="16.5">
      <c r="R56" s="509"/>
      <c r="S56" s="509"/>
      <c r="U56" s="509"/>
      <c r="V56" s="509"/>
    </row>
    <row r="57" spans="1:23" ht="16.5">
      <c r="R57" s="509"/>
      <c r="S57" s="509"/>
      <c r="U57" s="509"/>
      <c r="V57" s="509"/>
    </row>
    <row r="58" spans="1:23" ht="16.5">
      <c r="R58" s="509"/>
      <c r="S58" s="509"/>
      <c r="U58" s="509"/>
      <c r="V58" s="509"/>
    </row>
    <row r="59" spans="1:23" ht="16.5">
      <c r="R59" s="509"/>
      <c r="S59" s="509"/>
      <c r="U59" s="509"/>
      <c r="V59" s="509"/>
    </row>
    <row r="60" spans="1:23" ht="16.5">
      <c r="R60" s="509"/>
      <c r="S60" s="509"/>
      <c r="U60" s="509"/>
      <c r="V60" s="509"/>
    </row>
    <row r="61" spans="1:23" ht="16.5">
      <c r="R61" s="509"/>
      <c r="S61" s="509"/>
      <c r="U61" s="509"/>
      <c r="V61" s="509"/>
    </row>
    <row r="62" spans="1:23" ht="16.5">
      <c r="R62" s="509"/>
      <c r="S62" s="509"/>
      <c r="U62" s="509"/>
      <c r="V62" s="509"/>
    </row>
    <row r="63" spans="1:23" ht="16.5">
      <c r="R63" s="509"/>
      <c r="S63" s="509"/>
      <c r="U63" s="509"/>
      <c r="V63" s="509"/>
    </row>
    <row r="64" spans="1:23" ht="16.5">
      <c r="R64" s="509"/>
      <c r="S64" s="509"/>
      <c r="U64" s="509"/>
      <c r="V64" s="509"/>
    </row>
    <row r="65" spans="18:22" ht="16.5">
      <c r="R65" s="509"/>
      <c r="S65" s="509"/>
      <c r="U65" s="509"/>
      <c r="V65" s="509"/>
    </row>
    <row r="66" spans="18:22" ht="16.5">
      <c r="R66" s="509"/>
      <c r="S66" s="509"/>
      <c r="U66" s="509"/>
      <c r="V66" s="509"/>
    </row>
    <row r="67" spans="18:22" ht="16.5">
      <c r="R67" s="509"/>
      <c r="S67" s="509"/>
      <c r="U67" s="509"/>
      <c r="V67" s="509"/>
    </row>
  </sheetData>
  <sheetProtection selectLockedCells="1"/>
  <mergeCells count="39">
    <mergeCell ref="A42:G42"/>
    <mergeCell ref="B8:B9"/>
    <mergeCell ref="C8:C9"/>
    <mergeCell ref="O10:P10"/>
    <mergeCell ref="K7:K9"/>
    <mergeCell ref="L7:L9"/>
    <mergeCell ref="M7:M9"/>
    <mergeCell ref="N6:N9"/>
    <mergeCell ref="F7:F9"/>
    <mergeCell ref="G7:G9"/>
    <mergeCell ref="H7:H9"/>
    <mergeCell ref="O13:P13"/>
    <mergeCell ref="O42:U42"/>
    <mergeCell ref="U6:U9"/>
    <mergeCell ref="I7:I9"/>
    <mergeCell ref="O14:P14"/>
    <mergeCell ref="O6:P9"/>
    <mergeCell ref="Q7:Q9"/>
    <mergeCell ref="R7:R9"/>
    <mergeCell ref="J7:J9"/>
    <mergeCell ref="T7:T9"/>
    <mergeCell ref="Q6:R6"/>
    <mergeCell ref="S6:T6"/>
    <mergeCell ref="O11:P11"/>
    <mergeCell ref="O12:P12"/>
    <mergeCell ref="V6:V9"/>
    <mergeCell ref="S7:S9"/>
    <mergeCell ref="A3:G3"/>
    <mergeCell ref="H3:N3"/>
    <mergeCell ref="O3:W3"/>
    <mergeCell ref="O4:W4"/>
    <mergeCell ref="A6:A9"/>
    <mergeCell ref="B6:C7"/>
    <mergeCell ref="D6:D9"/>
    <mergeCell ref="E6:G6"/>
    <mergeCell ref="H6:J6"/>
    <mergeCell ref="K6:M6"/>
    <mergeCell ref="W6:W9"/>
    <mergeCell ref="E7:E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2" man="1"/>
    <brk id="14" max="42" man="1"/>
  </col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view="pageBreakPreview" zoomScaleNormal="100" zoomScaleSheetLayoutView="100" workbookViewId="0">
      <selection activeCell="K2" sqref="K2"/>
    </sheetView>
  </sheetViews>
  <sheetFormatPr defaultRowHeight="14.25"/>
  <cols>
    <col min="1" max="1" width="7.375" style="304" customWidth="1"/>
    <col min="2" max="2" width="10.75" style="304" customWidth="1"/>
    <col min="3" max="4" width="10.625" style="305" customWidth="1"/>
    <col min="5" max="5" width="11.125" style="305" customWidth="1"/>
    <col min="6" max="8" width="10.625" style="305" customWidth="1"/>
    <col min="9" max="9" width="11.5" style="304" customWidth="1"/>
    <col min="10" max="12" width="11.75" style="305" customWidth="1"/>
    <col min="13" max="13" width="12.25" style="305" customWidth="1"/>
    <col min="14" max="15" width="11.75" style="305" customWidth="1"/>
    <col min="16" max="16" width="10.375" style="305" customWidth="1"/>
    <col min="17" max="18" width="10.625" style="305" customWidth="1"/>
    <col min="19" max="20" width="9.125" style="305" customWidth="1"/>
    <col min="21" max="21" width="8.625" style="305" customWidth="1"/>
    <col min="22" max="22" width="10.625" style="305" customWidth="1"/>
    <col min="23" max="23" width="13.125" style="304" customWidth="1"/>
    <col min="24" max="16384" width="9" style="167"/>
  </cols>
  <sheetData>
    <row r="1" spans="1:23" s="461" customFormat="1" ht="14.1" customHeight="1">
      <c r="A1" s="457"/>
      <c r="B1" s="457"/>
      <c r="C1" s="457"/>
      <c r="D1" s="457"/>
      <c r="E1" s="457"/>
      <c r="F1" s="457"/>
      <c r="G1" s="457"/>
      <c r="H1" s="459" t="s">
        <v>1301</v>
      </c>
      <c r="I1" s="460" t="s">
        <v>1302</v>
      </c>
      <c r="J1" s="458"/>
      <c r="K1" s="458"/>
      <c r="L1" s="458"/>
      <c r="M1" s="458"/>
      <c r="N1" s="458"/>
      <c r="O1" s="458"/>
      <c r="P1" s="457"/>
      <c r="Q1" s="457"/>
      <c r="R1" s="457"/>
      <c r="S1" s="457"/>
      <c r="T1" s="457"/>
      <c r="U1" s="457"/>
      <c r="V1" s="457"/>
      <c r="W1" s="459" t="s">
        <v>1303</v>
      </c>
    </row>
    <row r="2" spans="1:23" s="14" customFormat="1" ht="14.1" customHeight="1">
      <c r="A2" s="10"/>
      <c r="B2" s="10"/>
      <c r="C2" s="10"/>
      <c r="D2" s="10"/>
      <c r="E2" s="10"/>
      <c r="F2" s="10"/>
      <c r="G2" s="10"/>
      <c r="H2" s="12"/>
      <c r="I2" s="13"/>
      <c r="J2" s="11"/>
      <c r="K2" s="11"/>
      <c r="L2" s="11"/>
      <c r="M2" s="11"/>
      <c r="N2" s="11"/>
      <c r="O2" s="11"/>
      <c r="P2" s="10"/>
      <c r="Q2" s="10"/>
      <c r="R2" s="10"/>
      <c r="S2" s="10"/>
      <c r="T2" s="10"/>
      <c r="U2" s="10"/>
      <c r="V2" s="10"/>
      <c r="W2" s="12"/>
    </row>
    <row r="3" spans="1:23" s="759" customFormat="1" ht="20.100000000000001" customHeight="1">
      <c r="A3" s="1055" t="s">
        <v>649</v>
      </c>
      <c r="B3" s="1055"/>
      <c r="C3" s="1055"/>
      <c r="D3" s="1055"/>
      <c r="E3" s="1055"/>
      <c r="F3" s="1055"/>
      <c r="G3" s="1055"/>
      <c r="H3" s="1055"/>
      <c r="I3" s="896" t="s">
        <v>457</v>
      </c>
      <c r="J3" s="896"/>
      <c r="K3" s="896"/>
      <c r="L3" s="896"/>
      <c r="M3" s="896"/>
      <c r="N3" s="896"/>
      <c r="O3" s="896"/>
      <c r="P3" s="1055" t="s">
        <v>1024</v>
      </c>
      <c r="Q3" s="1055"/>
      <c r="R3" s="1055"/>
      <c r="S3" s="1055"/>
      <c r="T3" s="1055"/>
      <c r="U3" s="1055"/>
      <c r="V3" s="1055"/>
      <c r="W3" s="1055"/>
    </row>
    <row r="4" spans="1:23" s="761" customFormat="1" ht="24" hidden="1" customHeight="1">
      <c r="A4" s="10"/>
      <c r="B4" s="10"/>
      <c r="C4" s="10"/>
      <c r="D4" s="10"/>
      <c r="E4" s="10"/>
      <c r="F4" s="10"/>
      <c r="G4" s="10"/>
      <c r="H4" s="12" t="s">
        <v>62</v>
      </c>
      <c r="I4" s="13" t="s">
        <v>63</v>
      </c>
      <c r="J4" s="11"/>
      <c r="K4" s="11"/>
      <c r="L4" s="11"/>
      <c r="M4" s="11"/>
      <c r="N4" s="11"/>
      <c r="O4" s="11"/>
      <c r="P4" s="10"/>
      <c r="Q4" s="10"/>
      <c r="R4" s="10"/>
      <c r="S4" s="10"/>
      <c r="T4" s="10"/>
      <c r="U4" s="10"/>
      <c r="V4" s="10"/>
      <c r="W4" s="12" t="s">
        <v>64</v>
      </c>
    </row>
    <row r="5" spans="1:23" s="19" customFormat="1" ht="18" hidden="1" customHeight="1">
      <c r="A5" s="10"/>
      <c r="B5" s="10"/>
      <c r="C5" s="10"/>
      <c r="D5" s="10"/>
      <c r="E5" s="10"/>
      <c r="F5" s="10"/>
      <c r="G5" s="10"/>
      <c r="H5" s="12"/>
      <c r="I5" s="13"/>
      <c r="J5" s="11"/>
      <c r="K5" s="11"/>
      <c r="L5" s="11"/>
      <c r="M5" s="11"/>
      <c r="N5" s="11"/>
      <c r="O5" s="11"/>
      <c r="P5" s="10"/>
      <c r="Q5" s="10"/>
      <c r="R5" s="10"/>
      <c r="S5" s="10"/>
      <c r="T5" s="10"/>
      <c r="U5" s="10"/>
      <c r="V5" s="10"/>
      <c r="W5" s="12"/>
    </row>
    <row r="6" spans="1:23" s="11" customFormat="1" ht="17.100000000000001" hidden="1" customHeight="1">
      <c r="A6" s="1055" t="s">
        <v>650</v>
      </c>
      <c r="B6" s="1055"/>
      <c r="C6" s="1055"/>
      <c r="D6" s="1055"/>
      <c r="E6" s="1055"/>
      <c r="F6" s="1055"/>
      <c r="G6" s="1055"/>
      <c r="H6" s="1055"/>
      <c r="I6" s="896" t="s">
        <v>3</v>
      </c>
      <c r="J6" s="896"/>
      <c r="K6" s="896"/>
      <c r="L6" s="896"/>
      <c r="M6" s="896"/>
      <c r="N6" s="896"/>
      <c r="O6" s="896"/>
      <c r="P6" s="1055" t="s">
        <v>4</v>
      </c>
      <c r="Q6" s="1055"/>
      <c r="R6" s="1055"/>
      <c r="S6" s="1055"/>
      <c r="T6" s="1055"/>
      <c r="U6" s="1055"/>
      <c r="V6" s="1055"/>
      <c r="W6" s="1055"/>
    </row>
    <row r="7" spans="1:23" s="297" customFormat="1" ht="24" customHeight="1">
      <c r="A7" s="897" t="s">
        <v>1023</v>
      </c>
      <c r="B7" s="897"/>
      <c r="C7" s="897"/>
      <c r="D7" s="897"/>
      <c r="E7" s="897"/>
      <c r="F7" s="897"/>
      <c r="G7" s="897"/>
      <c r="H7" s="897"/>
      <c r="I7" s="830"/>
      <c r="J7" s="830"/>
      <c r="K7" s="830"/>
      <c r="L7" s="830"/>
      <c r="M7" s="830"/>
      <c r="N7" s="830"/>
      <c r="O7" s="830"/>
      <c r="P7" s="747"/>
      <c r="Q7" s="747"/>
      <c r="R7" s="747"/>
      <c r="S7" s="747"/>
      <c r="T7" s="747"/>
      <c r="U7" s="747"/>
      <c r="V7" s="747"/>
      <c r="W7" s="747"/>
    </row>
    <row r="8" spans="1:23" s="11" customFormat="1" ht="18" customHeight="1" thickBot="1">
      <c r="A8" s="13" t="s">
        <v>193</v>
      </c>
      <c r="B8" s="19"/>
      <c r="C8" s="19"/>
      <c r="D8" s="19"/>
      <c r="E8" s="19"/>
      <c r="F8" s="19"/>
      <c r="G8" s="19"/>
      <c r="H8" s="12" t="s">
        <v>202</v>
      </c>
      <c r="I8" s="19" t="s">
        <v>193</v>
      </c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2" t="s">
        <v>202</v>
      </c>
    </row>
    <row r="9" spans="1:23" s="11" customFormat="1" ht="34.5" customHeight="1">
      <c r="A9" s="1056" t="s">
        <v>201</v>
      </c>
      <c r="B9" s="1057"/>
      <c r="C9" s="921" t="s">
        <v>114</v>
      </c>
      <c r="D9" s="914"/>
      <c r="E9" s="914" t="s">
        <v>0</v>
      </c>
      <c r="F9" s="1062" t="s">
        <v>199</v>
      </c>
      <c r="G9" s="1063"/>
      <c r="H9" s="1064"/>
      <c r="I9" s="1086" t="s">
        <v>1</v>
      </c>
      <c r="J9" s="1062" t="s">
        <v>630</v>
      </c>
      <c r="K9" s="1079"/>
      <c r="L9" s="1079"/>
      <c r="M9" s="1062" t="s">
        <v>946</v>
      </c>
      <c r="N9" s="1079"/>
      <c r="O9" s="1080"/>
      <c r="P9" s="1052" t="s">
        <v>1015</v>
      </c>
      <c r="Q9" s="1050"/>
      <c r="R9" s="914" t="s">
        <v>953</v>
      </c>
      <c r="S9" s="1063"/>
      <c r="T9" s="914" t="s">
        <v>954</v>
      </c>
      <c r="U9" s="914" t="s">
        <v>643</v>
      </c>
      <c r="V9" s="1065" t="s">
        <v>945</v>
      </c>
      <c r="W9" s="1068" t="s">
        <v>200</v>
      </c>
    </row>
    <row r="10" spans="1:23" s="153" customFormat="1" ht="17.100000000000001" customHeight="1">
      <c r="A10" s="1058"/>
      <c r="B10" s="1059"/>
      <c r="C10" s="923"/>
      <c r="D10" s="905"/>
      <c r="E10" s="905"/>
      <c r="F10" s="1071"/>
      <c r="G10" s="1072" t="s">
        <v>115</v>
      </c>
      <c r="H10" s="1074" t="s">
        <v>82</v>
      </c>
      <c r="I10" s="1087"/>
      <c r="J10" s="1076"/>
      <c r="K10" s="1072" t="s">
        <v>115</v>
      </c>
      <c r="L10" s="1072" t="s">
        <v>82</v>
      </c>
      <c r="M10" s="1071"/>
      <c r="N10" s="1072" t="s">
        <v>115</v>
      </c>
      <c r="O10" s="1074" t="s">
        <v>82</v>
      </c>
      <c r="P10" s="923" t="s">
        <v>271</v>
      </c>
      <c r="Q10" s="923" t="s">
        <v>957</v>
      </c>
      <c r="R10" s="905" t="s">
        <v>955</v>
      </c>
      <c r="S10" s="905" t="s">
        <v>116</v>
      </c>
      <c r="T10" s="1081"/>
      <c r="U10" s="905"/>
      <c r="V10" s="1066"/>
      <c r="W10" s="1069"/>
    </row>
    <row r="11" spans="1:23" s="151" customFormat="1" ht="17.100000000000001" customHeight="1">
      <c r="A11" s="1058"/>
      <c r="B11" s="1059"/>
      <c r="C11" s="923" t="s">
        <v>628</v>
      </c>
      <c r="D11" s="905" t="s">
        <v>629</v>
      </c>
      <c r="E11" s="905"/>
      <c r="F11" s="1072"/>
      <c r="G11" s="1072"/>
      <c r="H11" s="1074"/>
      <c r="I11" s="1087"/>
      <c r="J11" s="1077"/>
      <c r="K11" s="1072"/>
      <c r="L11" s="1072"/>
      <c r="M11" s="1072"/>
      <c r="N11" s="1072"/>
      <c r="O11" s="1074"/>
      <c r="P11" s="1085"/>
      <c r="Q11" s="1085"/>
      <c r="R11" s="905"/>
      <c r="S11" s="905"/>
      <c r="T11" s="1081"/>
      <c r="U11" s="905"/>
      <c r="V11" s="1066"/>
      <c r="W11" s="1069"/>
    </row>
    <row r="12" spans="1:23" s="151" customFormat="1" ht="17.100000000000001" customHeight="1">
      <c r="A12" s="1060"/>
      <c r="B12" s="1061"/>
      <c r="C12" s="1084"/>
      <c r="D12" s="1032"/>
      <c r="E12" s="915"/>
      <c r="F12" s="1073"/>
      <c r="G12" s="1073"/>
      <c r="H12" s="1075"/>
      <c r="I12" s="1088"/>
      <c r="J12" s="1078"/>
      <c r="K12" s="1073"/>
      <c r="L12" s="1073"/>
      <c r="M12" s="1073"/>
      <c r="N12" s="1073"/>
      <c r="O12" s="1075"/>
      <c r="P12" s="904"/>
      <c r="Q12" s="904"/>
      <c r="R12" s="915"/>
      <c r="S12" s="915"/>
      <c r="T12" s="1032"/>
      <c r="U12" s="915"/>
      <c r="V12" s="1067"/>
      <c r="W12" s="1070"/>
    </row>
    <row r="13" spans="1:23" s="153" customFormat="1" ht="17.45" customHeight="1">
      <c r="A13" s="1082" t="s">
        <v>607</v>
      </c>
      <c r="B13" s="937"/>
      <c r="C13" s="29">
        <v>19</v>
      </c>
      <c r="D13" s="29">
        <v>0</v>
      </c>
      <c r="E13" s="29">
        <v>268</v>
      </c>
      <c r="F13" s="29">
        <v>7013</v>
      </c>
      <c r="G13" s="29">
        <v>4249</v>
      </c>
      <c r="H13" s="29">
        <v>2764</v>
      </c>
      <c r="I13" s="813" t="s">
        <v>607</v>
      </c>
      <c r="J13" s="156">
        <v>563</v>
      </c>
      <c r="K13" s="156">
        <v>379</v>
      </c>
      <c r="L13" s="156">
        <v>184</v>
      </c>
      <c r="M13" s="156">
        <v>91</v>
      </c>
      <c r="N13" s="156">
        <v>68</v>
      </c>
      <c r="O13" s="156">
        <v>23</v>
      </c>
      <c r="P13" s="29">
        <v>2308</v>
      </c>
      <c r="Q13" s="29">
        <v>931</v>
      </c>
      <c r="R13" s="29">
        <v>2358</v>
      </c>
      <c r="S13" s="29">
        <v>2317</v>
      </c>
      <c r="T13" s="29">
        <v>442.17799999999994</v>
      </c>
      <c r="U13" s="29">
        <v>160.71899999999999</v>
      </c>
      <c r="V13" s="29">
        <v>286</v>
      </c>
      <c r="W13" s="150" t="s">
        <v>607</v>
      </c>
    </row>
    <row r="14" spans="1:23" s="153" customFormat="1" ht="17.45" customHeight="1">
      <c r="A14" s="1082" t="s">
        <v>662</v>
      </c>
      <c r="B14" s="937"/>
      <c r="C14" s="29">
        <v>19</v>
      </c>
      <c r="D14" s="29">
        <v>0</v>
      </c>
      <c r="E14" s="29">
        <v>265</v>
      </c>
      <c r="F14" s="29">
        <v>6813</v>
      </c>
      <c r="G14" s="29">
        <v>4186</v>
      </c>
      <c r="H14" s="29">
        <v>2627</v>
      </c>
      <c r="I14" s="813" t="s">
        <v>662</v>
      </c>
      <c r="J14" s="156">
        <v>559</v>
      </c>
      <c r="K14" s="156">
        <v>375</v>
      </c>
      <c r="L14" s="156">
        <v>184</v>
      </c>
      <c r="M14" s="156">
        <v>92</v>
      </c>
      <c r="N14" s="156">
        <v>69</v>
      </c>
      <c r="O14" s="156">
        <v>23</v>
      </c>
      <c r="P14" s="29">
        <v>2365</v>
      </c>
      <c r="Q14" s="29">
        <v>842</v>
      </c>
      <c r="R14" s="29">
        <v>2338</v>
      </c>
      <c r="S14" s="29">
        <v>2334</v>
      </c>
      <c r="T14" s="29">
        <v>436</v>
      </c>
      <c r="U14" s="29">
        <v>162</v>
      </c>
      <c r="V14" s="29">
        <v>543</v>
      </c>
      <c r="W14" s="150" t="s">
        <v>662</v>
      </c>
    </row>
    <row r="15" spans="1:23" s="153" customFormat="1" ht="17.45" customHeight="1">
      <c r="A15" s="1082" t="s">
        <v>707</v>
      </c>
      <c r="B15" s="937"/>
      <c r="C15" s="29">
        <v>19</v>
      </c>
      <c r="D15" s="29">
        <v>0</v>
      </c>
      <c r="E15" s="29">
        <v>263</v>
      </c>
      <c r="F15" s="29">
        <v>6556</v>
      </c>
      <c r="G15" s="29">
        <v>4078</v>
      </c>
      <c r="H15" s="29">
        <v>2478</v>
      </c>
      <c r="I15" s="813" t="s">
        <v>707</v>
      </c>
      <c r="J15" s="156">
        <v>564</v>
      </c>
      <c r="K15" s="156">
        <v>383</v>
      </c>
      <c r="L15" s="156">
        <v>181</v>
      </c>
      <c r="M15" s="156">
        <v>91</v>
      </c>
      <c r="N15" s="156">
        <v>69</v>
      </c>
      <c r="O15" s="156">
        <v>22</v>
      </c>
      <c r="P15" s="29">
        <v>2268</v>
      </c>
      <c r="Q15" s="29">
        <v>670</v>
      </c>
      <c r="R15" s="29">
        <v>2311</v>
      </c>
      <c r="S15" s="29">
        <v>2146</v>
      </c>
      <c r="T15" s="29">
        <v>447</v>
      </c>
      <c r="U15" s="29">
        <v>163</v>
      </c>
      <c r="V15" s="29">
        <v>538</v>
      </c>
      <c r="W15" s="150" t="s">
        <v>707</v>
      </c>
    </row>
    <row r="16" spans="1:23" s="153" customFormat="1" ht="17.45" customHeight="1">
      <c r="A16" s="1082" t="s">
        <v>935</v>
      </c>
      <c r="B16" s="937"/>
      <c r="C16" s="29">
        <v>19</v>
      </c>
      <c r="D16" s="29">
        <v>0</v>
      </c>
      <c r="E16" s="29">
        <v>263</v>
      </c>
      <c r="F16" s="29">
        <v>6176</v>
      </c>
      <c r="G16" s="29">
        <v>3885</v>
      </c>
      <c r="H16" s="29">
        <v>2291</v>
      </c>
      <c r="I16" s="813" t="s">
        <v>935</v>
      </c>
      <c r="J16" s="156">
        <v>556</v>
      </c>
      <c r="K16" s="156">
        <v>364</v>
      </c>
      <c r="L16" s="156">
        <v>192</v>
      </c>
      <c r="M16" s="156">
        <v>85</v>
      </c>
      <c r="N16" s="156">
        <v>62</v>
      </c>
      <c r="O16" s="156">
        <v>23</v>
      </c>
      <c r="P16" s="29">
        <v>2156</v>
      </c>
      <c r="Q16" s="29">
        <v>592</v>
      </c>
      <c r="R16" s="29">
        <v>2124</v>
      </c>
      <c r="S16" s="29">
        <v>1924</v>
      </c>
      <c r="T16" s="29">
        <v>470</v>
      </c>
      <c r="U16" s="29">
        <v>168</v>
      </c>
      <c r="V16" s="29">
        <v>547</v>
      </c>
      <c r="W16" s="150" t="s">
        <v>935</v>
      </c>
    </row>
    <row r="17" spans="1:23" s="153" customFormat="1" ht="17.45" customHeight="1">
      <c r="A17" s="1083" t="s">
        <v>1338</v>
      </c>
      <c r="B17" s="941"/>
      <c r="C17" s="38">
        <f t="shared" ref="C17:H17" si="0">SUM(C19:C41)</f>
        <v>20</v>
      </c>
      <c r="D17" s="38">
        <f t="shared" si="0"/>
        <v>0</v>
      </c>
      <c r="E17" s="38">
        <f t="shared" si="0"/>
        <v>275</v>
      </c>
      <c r="F17" s="38">
        <f t="shared" si="0"/>
        <v>5937</v>
      </c>
      <c r="G17" s="38">
        <f t="shared" si="0"/>
        <v>3559</v>
      </c>
      <c r="H17" s="38">
        <f t="shared" si="0"/>
        <v>2378</v>
      </c>
      <c r="I17" s="812" t="s">
        <v>1338</v>
      </c>
      <c r="J17" s="209">
        <f t="shared" ref="J17:V17" si="1">SUM(J19:J41)</f>
        <v>579</v>
      </c>
      <c r="K17" s="209">
        <f t="shared" si="1"/>
        <v>369</v>
      </c>
      <c r="L17" s="209">
        <f t="shared" si="1"/>
        <v>210</v>
      </c>
      <c r="M17" s="209">
        <f t="shared" si="1"/>
        <v>90</v>
      </c>
      <c r="N17" s="209">
        <f t="shared" si="1"/>
        <v>64</v>
      </c>
      <c r="O17" s="209">
        <f t="shared" si="1"/>
        <v>26</v>
      </c>
      <c r="P17" s="38">
        <f t="shared" si="1"/>
        <v>2292</v>
      </c>
      <c r="Q17" s="38">
        <f t="shared" si="1"/>
        <v>890</v>
      </c>
      <c r="R17" s="38">
        <f t="shared" si="1"/>
        <v>2164</v>
      </c>
      <c r="S17" s="38">
        <f t="shared" si="1"/>
        <v>2011</v>
      </c>
      <c r="T17" s="38">
        <f t="shared" si="1"/>
        <v>485</v>
      </c>
      <c r="U17" s="38">
        <f t="shared" si="1"/>
        <v>179</v>
      </c>
      <c r="V17" s="38">
        <f t="shared" si="1"/>
        <v>579</v>
      </c>
      <c r="W17" s="578" t="s">
        <v>1338</v>
      </c>
    </row>
    <row r="18" spans="1:23" s="153" customFormat="1" ht="11.1" customHeight="1">
      <c r="B18" s="286"/>
      <c r="C18" s="29"/>
      <c r="D18" s="29"/>
      <c r="E18" s="29"/>
      <c r="F18" s="29"/>
      <c r="G18" s="29"/>
      <c r="H18" s="29"/>
      <c r="I18" s="43"/>
      <c r="J18" s="156"/>
      <c r="K18" s="156"/>
      <c r="L18" s="156"/>
      <c r="M18" s="156"/>
      <c r="N18" s="156"/>
      <c r="O18" s="156"/>
      <c r="P18" s="29"/>
      <c r="Q18" s="29"/>
      <c r="R18" s="29"/>
      <c r="S18" s="29"/>
      <c r="T18" s="29"/>
      <c r="U18" s="29"/>
      <c r="V18" s="29"/>
      <c r="W18" s="285"/>
    </row>
    <row r="19" spans="1:23" s="153" customFormat="1" ht="15.6" customHeight="1">
      <c r="A19" s="153" t="s">
        <v>149</v>
      </c>
      <c r="B19" s="287" t="s">
        <v>194</v>
      </c>
      <c r="C19" s="381">
        <v>1</v>
      </c>
      <c r="D19" s="381" t="s">
        <v>1064</v>
      </c>
      <c r="E19" s="381">
        <v>6</v>
      </c>
      <c r="F19" s="359">
        <f>SUM(G19:H19)</f>
        <v>85</v>
      </c>
      <c r="G19" s="381">
        <v>20</v>
      </c>
      <c r="H19" s="381">
        <v>65</v>
      </c>
      <c r="I19" s="43" t="s">
        <v>149</v>
      </c>
      <c r="J19" s="831">
        <f>SUM(K19:L19)</f>
        <v>13</v>
      </c>
      <c r="K19" s="388">
        <v>5</v>
      </c>
      <c r="L19" s="388">
        <v>8</v>
      </c>
      <c r="M19" s="831">
        <f>SUM(N19:O19)</f>
        <v>1</v>
      </c>
      <c r="N19" s="388">
        <v>1</v>
      </c>
      <c r="O19" s="388">
        <v>0</v>
      </c>
      <c r="P19" s="381">
        <v>33</v>
      </c>
      <c r="Q19" s="381">
        <v>19</v>
      </c>
      <c r="R19" s="381">
        <v>50</v>
      </c>
      <c r="S19" s="381">
        <v>31</v>
      </c>
      <c r="T19" s="381">
        <v>23</v>
      </c>
      <c r="U19" s="381">
        <v>3</v>
      </c>
      <c r="V19" s="381">
        <v>10</v>
      </c>
      <c r="W19" s="86" t="s">
        <v>866</v>
      </c>
    </row>
    <row r="20" spans="1:23" s="153" customFormat="1" ht="15.6" customHeight="1">
      <c r="A20" s="153" t="s">
        <v>150</v>
      </c>
      <c r="B20" s="287" t="s">
        <v>151</v>
      </c>
      <c r="C20" s="381">
        <v>6</v>
      </c>
      <c r="D20" s="381" t="s">
        <v>1064</v>
      </c>
      <c r="E20" s="381">
        <v>106</v>
      </c>
      <c r="F20" s="359">
        <f t="shared" ref="F20:F41" si="2">SUM(G20:H20)</f>
        <v>2350</v>
      </c>
      <c r="G20" s="381">
        <v>1488</v>
      </c>
      <c r="H20" s="381">
        <v>862</v>
      </c>
      <c r="I20" s="43" t="s">
        <v>150</v>
      </c>
      <c r="J20" s="831">
        <f t="shared" ref="J20:J41" si="3">SUM(K20:L20)</f>
        <v>224</v>
      </c>
      <c r="K20" s="388">
        <v>134</v>
      </c>
      <c r="L20" s="388">
        <v>90</v>
      </c>
      <c r="M20" s="831">
        <f t="shared" ref="M20:M41" si="4">SUM(N20:O20)</f>
        <v>32</v>
      </c>
      <c r="N20" s="388">
        <v>24</v>
      </c>
      <c r="O20" s="388">
        <v>8</v>
      </c>
      <c r="P20" s="381">
        <v>889</v>
      </c>
      <c r="Q20" s="381">
        <v>378</v>
      </c>
      <c r="R20" s="381">
        <v>831</v>
      </c>
      <c r="S20" s="381">
        <v>770</v>
      </c>
      <c r="T20" s="381">
        <v>134</v>
      </c>
      <c r="U20" s="381">
        <v>55</v>
      </c>
      <c r="V20" s="381">
        <v>187</v>
      </c>
      <c r="W20" s="86" t="s">
        <v>151</v>
      </c>
    </row>
    <row r="21" spans="1:23" s="153" customFormat="1" ht="15.6" customHeight="1">
      <c r="A21" s="153" t="s">
        <v>152</v>
      </c>
      <c r="B21" s="287" t="s">
        <v>153</v>
      </c>
      <c r="C21" s="381" t="s">
        <v>1064</v>
      </c>
      <c r="D21" s="381" t="s">
        <v>1064</v>
      </c>
      <c r="E21" s="381" t="s">
        <v>1064</v>
      </c>
      <c r="F21" s="359">
        <f t="shared" si="2"/>
        <v>0</v>
      </c>
      <c r="G21" s="381" t="s">
        <v>1064</v>
      </c>
      <c r="H21" s="381" t="s">
        <v>1064</v>
      </c>
      <c r="I21" s="43" t="s">
        <v>152</v>
      </c>
      <c r="J21" s="831">
        <f t="shared" si="3"/>
        <v>0</v>
      </c>
      <c r="K21" s="388" t="s">
        <v>1064</v>
      </c>
      <c r="L21" s="388" t="s">
        <v>1064</v>
      </c>
      <c r="M21" s="831">
        <f t="shared" si="4"/>
        <v>0</v>
      </c>
      <c r="N21" s="388" t="s">
        <v>1064</v>
      </c>
      <c r="O21" s="388" t="s">
        <v>1064</v>
      </c>
      <c r="P21" s="381" t="s">
        <v>1064</v>
      </c>
      <c r="Q21" s="381" t="s">
        <v>1064</v>
      </c>
      <c r="R21" s="381" t="s">
        <v>1064</v>
      </c>
      <c r="S21" s="381" t="s">
        <v>1064</v>
      </c>
      <c r="T21" s="381" t="s">
        <v>1064</v>
      </c>
      <c r="U21" s="381" t="s">
        <v>1064</v>
      </c>
      <c r="V21" s="381" t="s">
        <v>1064</v>
      </c>
      <c r="W21" s="86" t="s">
        <v>153</v>
      </c>
    </row>
    <row r="22" spans="1:23" s="153" customFormat="1" ht="15.6" customHeight="1">
      <c r="A22" s="153" t="s">
        <v>154</v>
      </c>
      <c r="B22" s="287" t="s">
        <v>155</v>
      </c>
      <c r="C22" s="381">
        <v>1</v>
      </c>
      <c r="D22" s="381" t="s">
        <v>1064</v>
      </c>
      <c r="E22" s="381">
        <v>19</v>
      </c>
      <c r="F22" s="359">
        <f t="shared" si="2"/>
        <v>441</v>
      </c>
      <c r="G22" s="381">
        <v>334</v>
      </c>
      <c r="H22" s="381">
        <v>107</v>
      </c>
      <c r="I22" s="43" t="s">
        <v>154</v>
      </c>
      <c r="J22" s="831">
        <f t="shared" si="3"/>
        <v>39</v>
      </c>
      <c r="K22" s="388">
        <v>32</v>
      </c>
      <c r="L22" s="388">
        <v>7</v>
      </c>
      <c r="M22" s="831">
        <f t="shared" si="4"/>
        <v>8</v>
      </c>
      <c r="N22" s="388">
        <v>7</v>
      </c>
      <c r="O22" s="388">
        <v>1</v>
      </c>
      <c r="P22" s="381">
        <v>152</v>
      </c>
      <c r="Q22" s="381">
        <v>54</v>
      </c>
      <c r="R22" s="381">
        <v>144</v>
      </c>
      <c r="S22" s="381">
        <v>144</v>
      </c>
      <c r="T22" s="381">
        <v>33</v>
      </c>
      <c r="U22" s="381">
        <v>12</v>
      </c>
      <c r="V22" s="381">
        <v>48</v>
      </c>
      <c r="W22" s="86" t="s">
        <v>155</v>
      </c>
    </row>
    <row r="23" spans="1:23" s="153" customFormat="1" ht="15.6" customHeight="1">
      <c r="A23" s="153" t="s">
        <v>156</v>
      </c>
      <c r="B23" s="287" t="s">
        <v>157</v>
      </c>
      <c r="C23" s="381" t="s">
        <v>1064</v>
      </c>
      <c r="D23" s="381" t="s">
        <v>1064</v>
      </c>
      <c r="E23" s="381" t="s">
        <v>1064</v>
      </c>
      <c r="F23" s="359">
        <f t="shared" si="2"/>
        <v>0</v>
      </c>
      <c r="G23" s="381" t="s">
        <v>1064</v>
      </c>
      <c r="H23" s="381" t="s">
        <v>1064</v>
      </c>
      <c r="I23" s="43" t="s">
        <v>156</v>
      </c>
      <c r="J23" s="831">
        <f t="shared" si="3"/>
        <v>0</v>
      </c>
      <c r="K23" s="388" t="s">
        <v>1064</v>
      </c>
      <c r="L23" s="388" t="s">
        <v>1064</v>
      </c>
      <c r="M23" s="831">
        <f t="shared" si="4"/>
        <v>0</v>
      </c>
      <c r="N23" s="388" t="s">
        <v>1064</v>
      </c>
      <c r="O23" s="388" t="s">
        <v>1064</v>
      </c>
      <c r="P23" s="381" t="s">
        <v>1064</v>
      </c>
      <c r="Q23" s="381" t="s">
        <v>1064</v>
      </c>
      <c r="R23" s="381" t="s">
        <v>1064</v>
      </c>
      <c r="S23" s="381" t="s">
        <v>1064</v>
      </c>
      <c r="T23" s="381" t="s">
        <v>1064</v>
      </c>
      <c r="U23" s="381" t="s">
        <v>1064</v>
      </c>
      <c r="V23" s="381" t="s">
        <v>1064</v>
      </c>
      <c r="W23" s="86" t="s">
        <v>157</v>
      </c>
    </row>
    <row r="24" spans="1:23" s="153" customFormat="1" ht="15.6" customHeight="1">
      <c r="A24" s="153" t="s">
        <v>158</v>
      </c>
      <c r="B24" s="287" t="s">
        <v>159</v>
      </c>
      <c r="C24" s="381">
        <v>3</v>
      </c>
      <c r="D24" s="381" t="s">
        <v>1064</v>
      </c>
      <c r="E24" s="381">
        <v>41</v>
      </c>
      <c r="F24" s="359">
        <f t="shared" si="2"/>
        <v>911</v>
      </c>
      <c r="G24" s="381">
        <v>413</v>
      </c>
      <c r="H24" s="381">
        <v>498</v>
      </c>
      <c r="I24" s="43" t="s">
        <v>158</v>
      </c>
      <c r="J24" s="831">
        <f t="shared" si="3"/>
        <v>86</v>
      </c>
      <c r="K24" s="388">
        <v>51</v>
      </c>
      <c r="L24" s="388">
        <v>35</v>
      </c>
      <c r="M24" s="831">
        <f t="shared" si="4"/>
        <v>14</v>
      </c>
      <c r="N24" s="388">
        <v>9</v>
      </c>
      <c r="O24" s="388">
        <v>5</v>
      </c>
      <c r="P24" s="381">
        <v>327</v>
      </c>
      <c r="Q24" s="381">
        <v>143</v>
      </c>
      <c r="R24" s="381">
        <v>312</v>
      </c>
      <c r="S24" s="381">
        <v>318</v>
      </c>
      <c r="T24" s="381">
        <v>78</v>
      </c>
      <c r="U24" s="381">
        <v>26</v>
      </c>
      <c r="V24" s="381">
        <v>89</v>
      </c>
      <c r="W24" s="86" t="s">
        <v>159</v>
      </c>
    </row>
    <row r="25" spans="1:23" s="153" customFormat="1" ht="15.6" customHeight="1">
      <c r="A25" s="153" t="s">
        <v>160</v>
      </c>
      <c r="B25" s="287" t="s">
        <v>161</v>
      </c>
      <c r="C25" s="381">
        <v>2</v>
      </c>
      <c r="D25" s="381" t="s">
        <v>1064</v>
      </c>
      <c r="E25" s="381">
        <v>18</v>
      </c>
      <c r="F25" s="359">
        <f t="shared" si="2"/>
        <v>406</v>
      </c>
      <c r="G25" s="381">
        <v>384</v>
      </c>
      <c r="H25" s="381">
        <v>22</v>
      </c>
      <c r="I25" s="43" t="s">
        <v>160</v>
      </c>
      <c r="J25" s="831">
        <f t="shared" si="3"/>
        <v>39</v>
      </c>
      <c r="K25" s="388">
        <v>35</v>
      </c>
      <c r="L25" s="388">
        <v>4</v>
      </c>
      <c r="M25" s="831">
        <f t="shared" si="4"/>
        <v>7</v>
      </c>
      <c r="N25" s="388">
        <v>4</v>
      </c>
      <c r="O25" s="388">
        <v>3</v>
      </c>
      <c r="P25" s="381">
        <v>157</v>
      </c>
      <c r="Q25" s="381">
        <v>40</v>
      </c>
      <c r="R25" s="381">
        <v>144</v>
      </c>
      <c r="S25" s="381">
        <v>138</v>
      </c>
      <c r="T25" s="381">
        <v>71</v>
      </c>
      <c r="U25" s="381">
        <v>19</v>
      </c>
      <c r="V25" s="381">
        <v>60</v>
      </c>
      <c r="W25" s="86" t="s">
        <v>161</v>
      </c>
    </row>
    <row r="26" spans="1:23" s="153" customFormat="1" ht="15.6" customHeight="1">
      <c r="A26" s="153" t="s">
        <v>162</v>
      </c>
      <c r="B26" s="287" t="s">
        <v>163</v>
      </c>
      <c r="C26" s="381">
        <v>3</v>
      </c>
      <c r="D26" s="381" t="s">
        <v>1064</v>
      </c>
      <c r="E26" s="381">
        <v>52</v>
      </c>
      <c r="F26" s="359">
        <f t="shared" si="2"/>
        <v>1043</v>
      </c>
      <c r="G26" s="381">
        <v>721</v>
      </c>
      <c r="H26" s="381">
        <v>322</v>
      </c>
      <c r="I26" s="43" t="s">
        <v>162</v>
      </c>
      <c r="J26" s="831">
        <f t="shared" si="3"/>
        <v>103</v>
      </c>
      <c r="K26" s="388">
        <v>71</v>
      </c>
      <c r="L26" s="388">
        <v>32</v>
      </c>
      <c r="M26" s="831">
        <f t="shared" si="4"/>
        <v>18</v>
      </c>
      <c r="N26" s="388">
        <v>15</v>
      </c>
      <c r="O26" s="388">
        <v>3</v>
      </c>
      <c r="P26" s="381">
        <v>420</v>
      </c>
      <c r="Q26" s="381">
        <v>163</v>
      </c>
      <c r="R26" s="381">
        <v>413</v>
      </c>
      <c r="S26" s="381">
        <v>350</v>
      </c>
      <c r="T26" s="381">
        <v>79</v>
      </c>
      <c r="U26" s="381">
        <v>41</v>
      </c>
      <c r="V26" s="381">
        <v>112</v>
      </c>
      <c r="W26" s="86" t="s">
        <v>163</v>
      </c>
    </row>
    <row r="27" spans="1:23" s="153" customFormat="1" ht="15.6" customHeight="1">
      <c r="A27" s="153" t="s">
        <v>164</v>
      </c>
      <c r="B27" s="287" t="s">
        <v>165</v>
      </c>
      <c r="C27" s="381" t="s">
        <v>1064</v>
      </c>
      <c r="D27" s="381" t="s">
        <v>1064</v>
      </c>
      <c r="E27" s="381" t="s">
        <v>1064</v>
      </c>
      <c r="F27" s="359">
        <f t="shared" si="2"/>
        <v>0</v>
      </c>
      <c r="G27" s="381" t="s">
        <v>1064</v>
      </c>
      <c r="H27" s="381" t="s">
        <v>1064</v>
      </c>
      <c r="I27" s="43" t="s">
        <v>164</v>
      </c>
      <c r="J27" s="831">
        <f t="shared" si="3"/>
        <v>0</v>
      </c>
      <c r="K27" s="388" t="s">
        <v>1064</v>
      </c>
      <c r="L27" s="388" t="s">
        <v>1064</v>
      </c>
      <c r="M27" s="831">
        <f t="shared" si="4"/>
        <v>0</v>
      </c>
      <c r="N27" s="388" t="s">
        <v>1064</v>
      </c>
      <c r="O27" s="388" t="s">
        <v>1064</v>
      </c>
      <c r="P27" s="381" t="s">
        <v>1064</v>
      </c>
      <c r="Q27" s="381" t="s">
        <v>1064</v>
      </c>
      <c r="R27" s="381" t="s">
        <v>1064</v>
      </c>
      <c r="S27" s="381" t="s">
        <v>1064</v>
      </c>
      <c r="T27" s="381" t="s">
        <v>1064</v>
      </c>
      <c r="U27" s="381" t="s">
        <v>1064</v>
      </c>
      <c r="V27" s="381" t="s">
        <v>1064</v>
      </c>
      <c r="W27" s="86" t="s">
        <v>165</v>
      </c>
    </row>
    <row r="28" spans="1:23" s="153" customFormat="1" ht="15.6" customHeight="1">
      <c r="A28" s="153" t="s">
        <v>166</v>
      </c>
      <c r="B28" s="287" t="s">
        <v>167</v>
      </c>
      <c r="C28" s="381">
        <v>1</v>
      </c>
      <c r="D28" s="381" t="s">
        <v>1064</v>
      </c>
      <c r="E28" s="381">
        <v>15</v>
      </c>
      <c r="F28" s="359">
        <f t="shared" si="2"/>
        <v>377</v>
      </c>
      <c r="G28" s="381">
        <v>0</v>
      </c>
      <c r="H28" s="381">
        <v>377</v>
      </c>
      <c r="I28" s="43" t="s">
        <v>166</v>
      </c>
      <c r="J28" s="831">
        <f t="shared" si="3"/>
        <v>34</v>
      </c>
      <c r="K28" s="388">
        <v>17</v>
      </c>
      <c r="L28" s="388">
        <v>17</v>
      </c>
      <c r="M28" s="831">
        <f t="shared" si="4"/>
        <v>2</v>
      </c>
      <c r="N28" s="388">
        <v>0</v>
      </c>
      <c r="O28" s="388">
        <v>2</v>
      </c>
      <c r="P28" s="381">
        <v>172</v>
      </c>
      <c r="Q28" s="381">
        <v>45</v>
      </c>
      <c r="R28" s="381">
        <v>126</v>
      </c>
      <c r="S28" s="381">
        <v>126</v>
      </c>
      <c r="T28" s="381">
        <v>20</v>
      </c>
      <c r="U28" s="381">
        <v>7</v>
      </c>
      <c r="V28" s="381">
        <v>26</v>
      </c>
      <c r="W28" s="86" t="s">
        <v>167</v>
      </c>
    </row>
    <row r="29" spans="1:23" s="153" customFormat="1" ht="15.6" customHeight="1">
      <c r="A29" s="153" t="s">
        <v>168</v>
      </c>
      <c r="B29" s="287" t="s">
        <v>169</v>
      </c>
      <c r="C29" s="381" t="s">
        <v>1064</v>
      </c>
      <c r="D29" s="381" t="s">
        <v>1064</v>
      </c>
      <c r="E29" s="381" t="s">
        <v>1064</v>
      </c>
      <c r="F29" s="359">
        <f t="shared" si="2"/>
        <v>0</v>
      </c>
      <c r="G29" s="381" t="s">
        <v>1064</v>
      </c>
      <c r="H29" s="381" t="s">
        <v>1064</v>
      </c>
      <c r="I29" s="43" t="s">
        <v>168</v>
      </c>
      <c r="J29" s="831">
        <f t="shared" si="3"/>
        <v>0</v>
      </c>
      <c r="K29" s="388" t="s">
        <v>1064</v>
      </c>
      <c r="L29" s="388" t="s">
        <v>1064</v>
      </c>
      <c r="M29" s="831">
        <f t="shared" si="4"/>
        <v>0</v>
      </c>
      <c r="N29" s="388" t="s">
        <v>1064</v>
      </c>
      <c r="O29" s="388" t="s">
        <v>1064</v>
      </c>
      <c r="P29" s="381" t="s">
        <v>1064</v>
      </c>
      <c r="Q29" s="381" t="s">
        <v>1064</v>
      </c>
      <c r="R29" s="381" t="s">
        <v>1064</v>
      </c>
      <c r="S29" s="381" t="s">
        <v>1064</v>
      </c>
      <c r="T29" s="381" t="s">
        <v>1064</v>
      </c>
      <c r="U29" s="381" t="s">
        <v>1064</v>
      </c>
      <c r="V29" s="381" t="s">
        <v>1064</v>
      </c>
      <c r="W29" s="86" t="s">
        <v>169</v>
      </c>
    </row>
    <row r="30" spans="1:23" s="153" customFormat="1" ht="15.6" customHeight="1">
      <c r="A30" s="153" t="s">
        <v>170</v>
      </c>
      <c r="B30" s="287" t="s">
        <v>171</v>
      </c>
      <c r="C30" s="381" t="s">
        <v>1064</v>
      </c>
      <c r="D30" s="381" t="s">
        <v>1064</v>
      </c>
      <c r="E30" s="381" t="s">
        <v>1064</v>
      </c>
      <c r="F30" s="359">
        <f t="shared" si="2"/>
        <v>0</v>
      </c>
      <c r="G30" s="381" t="s">
        <v>1064</v>
      </c>
      <c r="H30" s="381" t="s">
        <v>1064</v>
      </c>
      <c r="I30" s="43" t="s">
        <v>170</v>
      </c>
      <c r="J30" s="831">
        <f t="shared" si="3"/>
        <v>0</v>
      </c>
      <c r="K30" s="388" t="s">
        <v>1064</v>
      </c>
      <c r="L30" s="388" t="s">
        <v>1064</v>
      </c>
      <c r="M30" s="831">
        <f t="shared" si="4"/>
        <v>0</v>
      </c>
      <c r="N30" s="388" t="s">
        <v>1064</v>
      </c>
      <c r="O30" s="388" t="s">
        <v>1064</v>
      </c>
      <c r="P30" s="381" t="s">
        <v>1064</v>
      </c>
      <c r="Q30" s="381" t="s">
        <v>1064</v>
      </c>
      <c r="R30" s="381" t="s">
        <v>1064</v>
      </c>
      <c r="S30" s="381" t="s">
        <v>1064</v>
      </c>
      <c r="T30" s="381" t="s">
        <v>1064</v>
      </c>
      <c r="U30" s="381" t="s">
        <v>1064</v>
      </c>
      <c r="V30" s="381" t="s">
        <v>1064</v>
      </c>
      <c r="W30" s="86" t="s">
        <v>171</v>
      </c>
    </row>
    <row r="31" spans="1:23" s="153" customFormat="1" ht="15.6" customHeight="1">
      <c r="A31" s="153" t="s">
        <v>172</v>
      </c>
      <c r="B31" s="287" t="s">
        <v>195</v>
      </c>
      <c r="C31" s="381">
        <v>1</v>
      </c>
      <c r="D31" s="381" t="s">
        <v>1064</v>
      </c>
      <c r="E31" s="381">
        <v>3</v>
      </c>
      <c r="F31" s="359">
        <f t="shared" si="2"/>
        <v>39</v>
      </c>
      <c r="G31" s="381">
        <v>39</v>
      </c>
      <c r="H31" s="381">
        <v>0</v>
      </c>
      <c r="I31" s="43" t="s">
        <v>172</v>
      </c>
      <c r="J31" s="831">
        <f t="shared" si="3"/>
        <v>9</v>
      </c>
      <c r="K31" s="388">
        <v>8</v>
      </c>
      <c r="L31" s="388">
        <v>1</v>
      </c>
      <c r="M31" s="831">
        <f t="shared" si="4"/>
        <v>3</v>
      </c>
      <c r="N31" s="388">
        <v>2</v>
      </c>
      <c r="O31" s="388">
        <v>1</v>
      </c>
      <c r="P31" s="381">
        <v>21</v>
      </c>
      <c r="Q31" s="381">
        <v>8</v>
      </c>
      <c r="R31" s="381">
        <v>24</v>
      </c>
      <c r="S31" s="381">
        <v>14</v>
      </c>
      <c r="T31" s="381">
        <v>15</v>
      </c>
      <c r="U31" s="381">
        <v>6</v>
      </c>
      <c r="V31" s="381">
        <v>17</v>
      </c>
      <c r="W31" s="86" t="s">
        <v>195</v>
      </c>
    </row>
    <row r="32" spans="1:23" s="153" customFormat="1" ht="15.6" customHeight="1">
      <c r="A32" s="153" t="s">
        <v>173</v>
      </c>
      <c r="B32" s="287" t="s">
        <v>174</v>
      </c>
      <c r="C32" s="381" t="s">
        <v>1064</v>
      </c>
      <c r="D32" s="381" t="s">
        <v>1064</v>
      </c>
      <c r="E32" s="381" t="s">
        <v>1064</v>
      </c>
      <c r="F32" s="359">
        <f t="shared" si="2"/>
        <v>0</v>
      </c>
      <c r="G32" s="381" t="s">
        <v>1064</v>
      </c>
      <c r="H32" s="381" t="s">
        <v>1064</v>
      </c>
      <c r="I32" s="43" t="s">
        <v>173</v>
      </c>
      <c r="J32" s="831">
        <f t="shared" si="3"/>
        <v>0</v>
      </c>
      <c r="K32" s="388" t="s">
        <v>1064</v>
      </c>
      <c r="L32" s="388" t="s">
        <v>1064</v>
      </c>
      <c r="M32" s="831">
        <f t="shared" si="4"/>
        <v>0</v>
      </c>
      <c r="N32" s="388" t="s">
        <v>1064</v>
      </c>
      <c r="O32" s="388" t="s">
        <v>1064</v>
      </c>
      <c r="P32" s="381" t="s">
        <v>1064</v>
      </c>
      <c r="Q32" s="381" t="s">
        <v>1064</v>
      </c>
      <c r="R32" s="381" t="s">
        <v>1064</v>
      </c>
      <c r="S32" s="381" t="s">
        <v>1064</v>
      </c>
      <c r="T32" s="381" t="s">
        <v>1064</v>
      </c>
      <c r="U32" s="381" t="s">
        <v>1064</v>
      </c>
      <c r="V32" s="381" t="s">
        <v>1064</v>
      </c>
      <c r="W32" s="86" t="s">
        <v>174</v>
      </c>
    </row>
    <row r="33" spans="1:23" s="153" customFormat="1" ht="15.6" customHeight="1">
      <c r="A33" s="153" t="s">
        <v>175</v>
      </c>
      <c r="B33" s="287" t="s">
        <v>176</v>
      </c>
      <c r="C33" s="381" t="s">
        <v>1064</v>
      </c>
      <c r="D33" s="381" t="s">
        <v>1064</v>
      </c>
      <c r="E33" s="381" t="s">
        <v>1064</v>
      </c>
      <c r="F33" s="359">
        <f t="shared" si="2"/>
        <v>0</v>
      </c>
      <c r="G33" s="381" t="s">
        <v>1064</v>
      </c>
      <c r="H33" s="381" t="s">
        <v>1064</v>
      </c>
      <c r="I33" s="43" t="s">
        <v>175</v>
      </c>
      <c r="J33" s="831">
        <f t="shared" si="3"/>
        <v>0</v>
      </c>
      <c r="K33" s="388" t="s">
        <v>1064</v>
      </c>
      <c r="L33" s="388" t="s">
        <v>1064</v>
      </c>
      <c r="M33" s="831">
        <f t="shared" si="4"/>
        <v>0</v>
      </c>
      <c r="N33" s="388" t="s">
        <v>1064</v>
      </c>
      <c r="O33" s="388" t="s">
        <v>1064</v>
      </c>
      <c r="P33" s="381" t="s">
        <v>1064</v>
      </c>
      <c r="Q33" s="381" t="s">
        <v>1064</v>
      </c>
      <c r="R33" s="381" t="s">
        <v>1064</v>
      </c>
      <c r="S33" s="381" t="s">
        <v>1064</v>
      </c>
      <c r="T33" s="381" t="s">
        <v>1064</v>
      </c>
      <c r="U33" s="381" t="s">
        <v>1064</v>
      </c>
      <c r="V33" s="381" t="s">
        <v>1064</v>
      </c>
      <c r="W33" s="86" t="s">
        <v>176</v>
      </c>
    </row>
    <row r="34" spans="1:23" s="153" customFormat="1" ht="15.6" customHeight="1">
      <c r="A34" s="153" t="s">
        <v>177</v>
      </c>
      <c r="B34" s="287" t="s">
        <v>178</v>
      </c>
      <c r="C34" s="381" t="s">
        <v>1064</v>
      </c>
      <c r="D34" s="381" t="s">
        <v>1064</v>
      </c>
      <c r="E34" s="381" t="s">
        <v>1064</v>
      </c>
      <c r="F34" s="359">
        <f t="shared" si="2"/>
        <v>0</v>
      </c>
      <c r="G34" s="381" t="s">
        <v>1064</v>
      </c>
      <c r="H34" s="381" t="s">
        <v>1064</v>
      </c>
      <c r="I34" s="43" t="s">
        <v>177</v>
      </c>
      <c r="J34" s="831">
        <f t="shared" si="3"/>
        <v>0</v>
      </c>
      <c r="K34" s="388" t="s">
        <v>1064</v>
      </c>
      <c r="L34" s="388" t="s">
        <v>1064</v>
      </c>
      <c r="M34" s="831">
        <f t="shared" si="4"/>
        <v>0</v>
      </c>
      <c r="N34" s="388" t="s">
        <v>1064</v>
      </c>
      <c r="O34" s="388" t="s">
        <v>1064</v>
      </c>
      <c r="P34" s="381" t="s">
        <v>1064</v>
      </c>
      <c r="Q34" s="381" t="s">
        <v>1064</v>
      </c>
      <c r="R34" s="381" t="s">
        <v>1064</v>
      </c>
      <c r="S34" s="381" t="s">
        <v>1064</v>
      </c>
      <c r="T34" s="381" t="s">
        <v>1064</v>
      </c>
      <c r="U34" s="381" t="s">
        <v>1064</v>
      </c>
      <c r="V34" s="381" t="s">
        <v>1064</v>
      </c>
      <c r="W34" s="86" t="s">
        <v>178</v>
      </c>
    </row>
    <row r="35" spans="1:23" s="153" customFormat="1" ht="15.6" customHeight="1">
      <c r="A35" s="153" t="s">
        <v>179</v>
      </c>
      <c r="B35" s="287" t="s">
        <v>180</v>
      </c>
      <c r="C35" s="381" t="s">
        <v>1064</v>
      </c>
      <c r="D35" s="381" t="s">
        <v>1064</v>
      </c>
      <c r="E35" s="381" t="s">
        <v>1064</v>
      </c>
      <c r="F35" s="359">
        <f t="shared" si="2"/>
        <v>0</v>
      </c>
      <c r="G35" s="381" t="s">
        <v>1064</v>
      </c>
      <c r="H35" s="381" t="s">
        <v>1064</v>
      </c>
      <c r="I35" s="43" t="s">
        <v>179</v>
      </c>
      <c r="J35" s="831">
        <f t="shared" si="3"/>
        <v>0</v>
      </c>
      <c r="K35" s="388" t="s">
        <v>1064</v>
      </c>
      <c r="L35" s="388" t="s">
        <v>1064</v>
      </c>
      <c r="M35" s="831">
        <f t="shared" si="4"/>
        <v>0</v>
      </c>
      <c r="N35" s="388" t="s">
        <v>1064</v>
      </c>
      <c r="O35" s="388" t="s">
        <v>1064</v>
      </c>
      <c r="P35" s="381" t="s">
        <v>1064</v>
      </c>
      <c r="Q35" s="381" t="s">
        <v>1064</v>
      </c>
      <c r="R35" s="381" t="s">
        <v>1064</v>
      </c>
      <c r="S35" s="381" t="s">
        <v>1064</v>
      </c>
      <c r="T35" s="381" t="s">
        <v>1064</v>
      </c>
      <c r="U35" s="381" t="s">
        <v>1064</v>
      </c>
      <c r="V35" s="381" t="s">
        <v>1064</v>
      </c>
      <c r="W35" s="86" t="s">
        <v>180</v>
      </c>
    </row>
    <row r="36" spans="1:23" s="153" customFormat="1" ht="15.6" customHeight="1">
      <c r="A36" s="153" t="s">
        <v>181</v>
      </c>
      <c r="B36" s="287" t="s">
        <v>182</v>
      </c>
      <c r="C36" s="381">
        <v>1</v>
      </c>
      <c r="D36" s="381" t="s">
        <v>1064</v>
      </c>
      <c r="E36" s="381">
        <v>9</v>
      </c>
      <c r="F36" s="359">
        <f t="shared" si="2"/>
        <v>170</v>
      </c>
      <c r="G36" s="381">
        <v>101</v>
      </c>
      <c r="H36" s="381">
        <v>69</v>
      </c>
      <c r="I36" s="43" t="s">
        <v>181</v>
      </c>
      <c r="J36" s="831">
        <f t="shared" si="3"/>
        <v>18</v>
      </c>
      <c r="K36" s="388">
        <v>8</v>
      </c>
      <c r="L36" s="388">
        <v>10</v>
      </c>
      <c r="M36" s="831">
        <f t="shared" si="4"/>
        <v>2</v>
      </c>
      <c r="N36" s="388">
        <v>1</v>
      </c>
      <c r="O36" s="388">
        <v>1</v>
      </c>
      <c r="P36" s="381">
        <v>74</v>
      </c>
      <c r="Q36" s="381">
        <v>14</v>
      </c>
      <c r="R36" s="381">
        <v>72</v>
      </c>
      <c r="S36" s="381">
        <v>72</v>
      </c>
      <c r="T36" s="381">
        <v>17</v>
      </c>
      <c r="U36" s="381">
        <v>6</v>
      </c>
      <c r="V36" s="381">
        <v>19</v>
      </c>
      <c r="W36" s="86" t="s">
        <v>182</v>
      </c>
    </row>
    <row r="37" spans="1:23" s="153" customFormat="1" ht="15.6" customHeight="1">
      <c r="A37" s="153" t="s">
        <v>183</v>
      </c>
      <c r="B37" s="287" t="s">
        <v>184</v>
      </c>
      <c r="C37" s="381" t="s">
        <v>1064</v>
      </c>
      <c r="D37" s="381" t="s">
        <v>1064</v>
      </c>
      <c r="E37" s="381" t="s">
        <v>1064</v>
      </c>
      <c r="F37" s="359">
        <f t="shared" si="2"/>
        <v>0</v>
      </c>
      <c r="G37" s="381" t="s">
        <v>1064</v>
      </c>
      <c r="H37" s="381" t="s">
        <v>1064</v>
      </c>
      <c r="I37" s="43" t="s">
        <v>183</v>
      </c>
      <c r="J37" s="831">
        <f t="shared" si="3"/>
        <v>0</v>
      </c>
      <c r="K37" s="388" t="s">
        <v>1064</v>
      </c>
      <c r="L37" s="388" t="s">
        <v>1064</v>
      </c>
      <c r="M37" s="831">
        <f t="shared" si="4"/>
        <v>0</v>
      </c>
      <c r="N37" s="388" t="s">
        <v>1064</v>
      </c>
      <c r="O37" s="388" t="s">
        <v>1064</v>
      </c>
      <c r="P37" s="381" t="s">
        <v>1064</v>
      </c>
      <c r="Q37" s="381" t="s">
        <v>1064</v>
      </c>
      <c r="R37" s="381" t="s">
        <v>1064</v>
      </c>
      <c r="S37" s="381" t="s">
        <v>1064</v>
      </c>
      <c r="T37" s="381" t="s">
        <v>1064</v>
      </c>
      <c r="U37" s="381" t="s">
        <v>1064</v>
      </c>
      <c r="V37" s="381" t="s">
        <v>1064</v>
      </c>
      <c r="W37" s="86" t="s">
        <v>184</v>
      </c>
    </row>
    <row r="38" spans="1:23" s="153" customFormat="1" ht="15.6" customHeight="1">
      <c r="A38" s="153" t="s">
        <v>185</v>
      </c>
      <c r="B38" s="287" t="s">
        <v>186</v>
      </c>
      <c r="C38" s="381" t="s">
        <v>1064</v>
      </c>
      <c r="D38" s="381" t="s">
        <v>1064</v>
      </c>
      <c r="E38" s="381" t="s">
        <v>1064</v>
      </c>
      <c r="F38" s="359">
        <f t="shared" si="2"/>
        <v>0</v>
      </c>
      <c r="G38" s="381" t="s">
        <v>1064</v>
      </c>
      <c r="H38" s="381" t="s">
        <v>1064</v>
      </c>
      <c r="I38" s="43" t="s">
        <v>185</v>
      </c>
      <c r="J38" s="831">
        <f t="shared" si="3"/>
        <v>0</v>
      </c>
      <c r="K38" s="388" t="s">
        <v>1064</v>
      </c>
      <c r="L38" s="388" t="s">
        <v>1064</v>
      </c>
      <c r="M38" s="831">
        <f t="shared" si="4"/>
        <v>0</v>
      </c>
      <c r="N38" s="388" t="s">
        <v>1064</v>
      </c>
      <c r="O38" s="388" t="s">
        <v>1064</v>
      </c>
      <c r="P38" s="381" t="s">
        <v>1064</v>
      </c>
      <c r="Q38" s="381" t="s">
        <v>1064</v>
      </c>
      <c r="R38" s="381" t="s">
        <v>1064</v>
      </c>
      <c r="S38" s="381" t="s">
        <v>1064</v>
      </c>
      <c r="T38" s="381" t="s">
        <v>1064</v>
      </c>
      <c r="U38" s="381" t="s">
        <v>1064</v>
      </c>
      <c r="V38" s="381" t="s">
        <v>1064</v>
      </c>
      <c r="W38" s="86" t="s">
        <v>186</v>
      </c>
    </row>
    <row r="39" spans="1:23" s="157" customFormat="1" ht="15.6" customHeight="1">
      <c r="A39" s="153" t="s">
        <v>187</v>
      </c>
      <c r="B39" s="287" t="s">
        <v>188</v>
      </c>
      <c r="C39" s="381">
        <v>1</v>
      </c>
      <c r="D39" s="381" t="s">
        <v>1064</v>
      </c>
      <c r="E39" s="381">
        <v>6</v>
      </c>
      <c r="F39" s="359">
        <f t="shared" si="2"/>
        <v>115</v>
      </c>
      <c r="G39" s="381">
        <v>59</v>
      </c>
      <c r="H39" s="381">
        <v>56</v>
      </c>
      <c r="I39" s="43" t="s">
        <v>187</v>
      </c>
      <c r="J39" s="831">
        <f t="shared" si="3"/>
        <v>14</v>
      </c>
      <c r="K39" s="388">
        <v>8</v>
      </c>
      <c r="L39" s="388">
        <v>6</v>
      </c>
      <c r="M39" s="831">
        <f t="shared" si="4"/>
        <v>3</v>
      </c>
      <c r="N39" s="388">
        <v>1</v>
      </c>
      <c r="O39" s="388">
        <v>2</v>
      </c>
      <c r="P39" s="381">
        <v>47</v>
      </c>
      <c r="Q39" s="381">
        <v>26</v>
      </c>
      <c r="R39" s="381">
        <v>48</v>
      </c>
      <c r="S39" s="381">
        <v>48</v>
      </c>
      <c r="T39" s="381">
        <v>15</v>
      </c>
      <c r="U39" s="381">
        <v>4</v>
      </c>
      <c r="V39" s="381">
        <v>11</v>
      </c>
      <c r="W39" s="86" t="s">
        <v>188</v>
      </c>
    </row>
    <row r="40" spans="1:23" s="157" customFormat="1" ht="15.6" customHeight="1">
      <c r="A40" s="153" t="s">
        <v>189</v>
      </c>
      <c r="B40" s="287" t="s">
        <v>190</v>
      </c>
      <c r="C40" s="381" t="s">
        <v>1064</v>
      </c>
      <c r="D40" s="381" t="s">
        <v>1064</v>
      </c>
      <c r="E40" s="381" t="s">
        <v>1064</v>
      </c>
      <c r="F40" s="359">
        <f t="shared" si="2"/>
        <v>0</v>
      </c>
      <c r="G40" s="381" t="s">
        <v>1064</v>
      </c>
      <c r="H40" s="381" t="s">
        <v>1064</v>
      </c>
      <c r="I40" s="43" t="s">
        <v>189</v>
      </c>
      <c r="J40" s="831">
        <f t="shared" si="3"/>
        <v>0</v>
      </c>
      <c r="K40" s="388" t="s">
        <v>1064</v>
      </c>
      <c r="L40" s="388" t="s">
        <v>1064</v>
      </c>
      <c r="M40" s="831">
        <f t="shared" si="4"/>
        <v>0</v>
      </c>
      <c r="N40" s="388" t="s">
        <v>1064</v>
      </c>
      <c r="O40" s="388" t="s">
        <v>1064</v>
      </c>
      <c r="P40" s="381" t="s">
        <v>1064</v>
      </c>
      <c r="Q40" s="381" t="s">
        <v>1064</v>
      </c>
      <c r="R40" s="381" t="s">
        <v>1064</v>
      </c>
      <c r="S40" s="381" t="s">
        <v>1064</v>
      </c>
      <c r="T40" s="381" t="s">
        <v>1064</v>
      </c>
      <c r="U40" s="381" t="s">
        <v>1064</v>
      </c>
      <c r="V40" s="381" t="s">
        <v>1064</v>
      </c>
      <c r="W40" s="86" t="s">
        <v>190</v>
      </c>
    </row>
    <row r="41" spans="1:23" s="57" customFormat="1" ht="15.6" customHeight="1" thickBot="1">
      <c r="A41" s="153" t="s">
        <v>191</v>
      </c>
      <c r="B41" s="287" t="s">
        <v>192</v>
      </c>
      <c r="C41" s="381" t="s">
        <v>1064</v>
      </c>
      <c r="D41" s="381" t="s">
        <v>1064</v>
      </c>
      <c r="E41" s="381" t="s">
        <v>1064</v>
      </c>
      <c r="F41" s="359">
        <f t="shared" si="2"/>
        <v>0</v>
      </c>
      <c r="G41" s="381" t="s">
        <v>1064</v>
      </c>
      <c r="H41" s="381" t="s">
        <v>1064</v>
      </c>
      <c r="I41" s="43" t="s">
        <v>191</v>
      </c>
      <c r="J41" s="831">
        <f t="shared" si="3"/>
        <v>0</v>
      </c>
      <c r="K41" s="388" t="s">
        <v>1064</v>
      </c>
      <c r="L41" s="388" t="s">
        <v>1064</v>
      </c>
      <c r="M41" s="831">
        <f t="shared" si="4"/>
        <v>0</v>
      </c>
      <c r="N41" s="388" t="s">
        <v>1064</v>
      </c>
      <c r="O41" s="388" t="s">
        <v>1064</v>
      </c>
      <c r="P41" s="381" t="s">
        <v>1064</v>
      </c>
      <c r="Q41" s="381" t="s">
        <v>1064</v>
      </c>
      <c r="R41" s="381" t="s">
        <v>1064</v>
      </c>
      <c r="S41" s="381" t="s">
        <v>1064</v>
      </c>
      <c r="T41" s="381" t="s">
        <v>1064</v>
      </c>
      <c r="U41" s="381" t="s">
        <v>1064</v>
      </c>
      <c r="V41" s="381" t="s">
        <v>1064</v>
      </c>
      <c r="W41" s="86" t="s">
        <v>192</v>
      </c>
    </row>
    <row r="42" spans="1:23" s="162" customFormat="1" ht="11.1" customHeight="1">
      <c r="A42" s="298" t="s">
        <v>10</v>
      </c>
      <c r="B42" s="292"/>
      <c r="C42" s="292"/>
      <c r="D42" s="292"/>
      <c r="E42" s="292"/>
      <c r="F42" s="292"/>
      <c r="G42" s="292"/>
      <c r="H42" s="299" t="s">
        <v>693</v>
      </c>
      <c r="I42" s="298" t="s">
        <v>10</v>
      </c>
      <c r="J42" s="292"/>
      <c r="K42" s="292"/>
      <c r="L42" s="292"/>
      <c r="M42" s="298"/>
      <c r="N42" s="298"/>
      <c r="O42" s="292"/>
      <c r="P42" s="292"/>
      <c r="Q42" s="292"/>
      <c r="R42" s="292"/>
      <c r="S42" s="292"/>
      <c r="T42" s="292"/>
      <c r="U42" s="292"/>
      <c r="V42" s="292"/>
      <c r="W42" s="299" t="s">
        <v>693</v>
      </c>
    </row>
    <row r="43" spans="1:23" s="162" customFormat="1" ht="11.1" customHeight="1">
      <c r="A43" s="184" t="s">
        <v>1211</v>
      </c>
      <c r="B43" s="58"/>
      <c r="C43" s="282"/>
      <c r="D43" s="282"/>
      <c r="E43" s="184"/>
      <c r="F43" s="282"/>
      <c r="G43" s="282"/>
      <c r="H43" s="300"/>
      <c r="I43" s="183" t="s">
        <v>1211</v>
      </c>
      <c r="J43" s="58"/>
      <c r="K43" s="283"/>
      <c r="L43" s="283"/>
      <c r="M43" s="183"/>
      <c r="N43" s="283"/>
      <c r="O43" s="283"/>
      <c r="P43" s="293"/>
      <c r="Q43" s="293"/>
      <c r="R43" s="293"/>
      <c r="S43" s="293"/>
      <c r="T43" s="56"/>
      <c r="U43" s="293"/>
      <c r="V43" s="293"/>
      <c r="W43" s="300"/>
    </row>
    <row r="44" spans="1:23" s="162" customFormat="1" ht="11.1" customHeight="1">
      <c r="A44" s="682" t="s">
        <v>999</v>
      </c>
      <c r="B44" s="282"/>
      <c r="C44" s="282"/>
      <c r="D44" s="282"/>
      <c r="E44" s="282"/>
      <c r="F44" s="282"/>
      <c r="G44" s="282"/>
      <c r="H44" s="301"/>
      <c r="I44" s="678" t="s">
        <v>999</v>
      </c>
      <c r="J44" s="283"/>
      <c r="K44" s="283"/>
      <c r="L44" s="283"/>
      <c r="M44" s="283"/>
      <c r="N44" s="283"/>
      <c r="O44" s="283"/>
      <c r="P44" s="301"/>
      <c r="Q44" s="301"/>
      <c r="R44" s="301"/>
      <c r="S44" s="301"/>
      <c r="T44" s="301"/>
      <c r="U44" s="301"/>
      <c r="V44" s="301"/>
      <c r="W44" s="301"/>
    </row>
    <row r="45" spans="1:23" s="162" customFormat="1" ht="11.1" customHeight="1">
      <c r="A45" s="1051" t="s">
        <v>338</v>
      </c>
      <c r="B45" s="1051"/>
      <c r="C45" s="1051"/>
      <c r="D45" s="1051"/>
      <c r="E45" s="1051"/>
      <c r="F45" s="1051"/>
      <c r="G45" s="1051"/>
      <c r="H45" s="302"/>
      <c r="I45" s="944" t="s">
        <v>338</v>
      </c>
      <c r="J45" s="944"/>
      <c r="K45" s="944"/>
      <c r="L45" s="944"/>
      <c r="M45" s="944"/>
      <c r="N45" s="944"/>
      <c r="O45" s="944"/>
      <c r="P45" s="302"/>
      <c r="Q45" s="302"/>
      <c r="R45" s="302"/>
      <c r="S45" s="302"/>
      <c r="T45" s="302"/>
      <c r="U45" s="302"/>
      <c r="V45" s="302"/>
      <c r="W45" s="302"/>
    </row>
    <row r="46" spans="1:23" s="14" customFormat="1" ht="11.1" customHeight="1">
      <c r="A46" s="449" t="s">
        <v>1006</v>
      </c>
      <c r="B46" s="59"/>
      <c r="C46" s="59"/>
      <c r="D46" s="59"/>
      <c r="E46" s="59"/>
      <c r="F46" s="59"/>
      <c r="G46" s="59"/>
      <c r="H46" s="10"/>
      <c r="I46" s="449" t="s">
        <v>1006</v>
      </c>
      <c r="J46" s="62"/>
      <c r="K46" s="62"/>
      <c r="L46" s="62"/>
      <c r="M46" s="62"/>
      <c r="N46" s="62"/>
      <c r="O46" s="62"/>
      <c r="P46" s="10"/>
      <c r="Q46" s="10"/>
      <c r="R46" s="10"/>
      <c r="S46" s="10"/>
      <c r="T46" s="10"/>
      <c r="U46" s="10"/>
      <c r="V46" s="10"/>
      <c r="W46" s="10"/>
    </row>
    <row r="47" spans="1:23" s="14" customFormat="1" ht="11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</row>
    <row r="48" spans="1:23" s="14" customFormat="1" ht="11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</row>
    <row r="49" spans="1:23" s="14" customFormat="1" ht="11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</row>
  </sheetData>
  <sheetProtection selectLockedCells="1"/>
  <mergeCells count="42">
    <mergeCell ref="A13:B13"/>
    <mergeCell ref="A17:B17"/>
    <mergeCell ref="A45:G45"/>
    <mergeCell ref="S10:S12"/>
    <mergeCell ref="C11:C12"/>
    <mergeCell ref="D11:D12"/>
    <mergeCell ref="O10:O12"/>
    <mergeCell ref="P10:P12"/>
    <mergeCell ref="Q10:Q12"/>
    <mergeCell ref="R10:R12"/>
    <mergeCell ref="I9:I12"/>
    <mergeCell ref="A14:B14"/>
    <mergeCell ref="A15:B15"/>
    <mergeCell ref="A16:B16"/>
    <mergeCell ref="I45:O45"/>
    <mergeCell ref="V9:V12"/>
    <mergeCell ref="W9:W12"/>
    <mergeCell ref="F10:F12"/>
    <mergeCell ref="G10:G12"/>
    <mergeCell ref="H10:H12"/>
    <mergeCell ref="J10:J12"/>
    <mergeCell ref="K10:K12"/>
    <mergeCell ref="L10:L12"/>
    <mergeCell ref="M10:M12"/>
    <mergeCell ref="N10:N12"/>
    <mergeCell ref="J9:L9"/>
    <mergeCell ref="M9:O9"/>
    <mergeCell ref="P9:Q9"/>
    <mergeCell ref="R9:S9"/>
    <mergeCell ref="T9:T12"/>
    <mergeCell ref="U9:U12"/>
    <mergeCell ref="A7:H7"/>
    <mergeCell ref="A9:B12"/>
    <mergeCell ref="C9:D10"/>
    <mergeCell ref="E9:E12"/>
    <mergeCell ref="F9:H9"/>
    <mergeCell ref="A3:H3"/>
    <mergeCell ref="I3:O3"/>
    <mergeCell ref="P3:W3"/>
    <mergeCell ref="A6:H6"/>
    <mergeCell ref="I6:O6"/>
    <mergeCell ref="P6:W6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5" max="4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68"/>
  <sheetViews>
    <sheetView view="pageBreakPreview" topLeftCell="L16" zoomScaleNormal="100" zoomScaleSheetLayoutView="100" workbookViewId="0">
      <selection activeCell="AF53" sqref="AF53:AF55"/>
    </sheetView>
  </sheetViews>
  <sheetFormatPr defaultRowHeight="14.25"/>
  <cols>
    <col min="1" max="1" width="12.75" style="166" customWidth="1"/>
    <col min="2" max="7" width="11.625" style="165" customWidth="1"/>
    <col min="8" max="13" width="11.375" style="165" customWidth="1"/>
    <col min="14" max="14" width="14.125" style="165" customWidth="1"/>
    <col min="15" max="15" width="6.625" style="296" customWidth="1"/>
    <col min="16" max="16" width="9.875" style="296" customWidth="1"/>
    <col min="17" max="17" width="9.625" style="296" customWidth="1"/>
    <col min="18" max="18" width="11.625" style="296" customWidth="1"/>
    <col min="19" max="19" width="9.375" style="165" customWidth="1"/>
    <col min="20" max="20" width="9.125" style="165" customWidth="1"/>
    <col min="21" max="22" width="8.125" style="165" customWidth="1"/>
    <col min="23" max="23" width="9.875" style="167" customWidth="1"/>
    <col min="24" max="16384" width="9" style="167"/>
  </cols>
  <sheetData>
    <row r="1" spans="1:23" s="461" customFormat="1" ht="14.1" customHeight="1">
      <c r="A1" s="460" t="s">
        <v>1304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59" t="s">
        <v>1305</v>
      </c>
      <c r="O1" s="460" t="s">
        <v>1306</v>
      </c>
      <c r="S1" s="474"/>
      <c r="T1" s="474"/>
      <c r="U1" s="474"/>
      <c r="V1" s="474"/>
    </row>
    <row r="2" spans="1:23" s="14" customFormat="1" ht="14.1" customHeight="1">
      <c r="A2" s="13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2"/>
      <c r="O2" s="13"/>
      <c r="S2" s="140"/>
      <c r="T2" s="140"/>
      <c r="U2" s="140"/>
      <c r="V2" s="140"/>
    </row>
    <row r="3" spans="1:23" s="759" customFormat="1" ht="20.100000000000001" customHeight="1">
      <c r="A3" s="1089" t="s">
        <v>651</v>
      </c>
      <c r="B3" s="1089"/>
      <c r="C3" s="1089"/>
      <c r="D3" s="1089"/>
      <c r="E3" s="1089"/>
      <c r="F3" s="1089"/>
      <c r="G3" s="1089"/>
      <c r="H3" s="1089" t="s">
        <v>1027</v>
      </c>
      <c r="I3" s="1089"/>
      <c r="J3" s="1089"/>
      <c r="K3" s="1089"/>
      <c r="L3" s="1089"/>
      <c r="M3" s="1089"/>
      <c r="N3" s="1089"/>
      <c r="O3" s="1089" t="s">
        <v>652</v>
      </c>
      <c r="P3" s="1089"/>
      <c r="Q3" s="1089"/>
      <c r="R3" s="1089"/>
      <c r="S3" s="1089"/>
      <c r="T3" s="1089"/>
      <c r="U3" s="1089"/>
      <c r="V3" s="1089"/>
      <c r="W3" s="1089"/>
    </row>
    <row r="4" spans="1:23" s="761" customFormat="1" ht="24" customHeight="1">
      <c r="A4" s="751"/>
      <c r="B4" s="751"/>
      <c r="C4" s="751"/>
      <c r="D4" s="751"/>
      <c r="E4" s="751"/>
      <c r="F4" s="751"/>
      <c r="G4" s="751"/>
      <c r="H4" s="751"/>
      <c r="I4" s="751"/>
      <c r="J4" s="751"/>
      <c r="K4" s="751"/>
      <c r="L4" s="751"/>
      <c r="M4" s="751"/>
      <c r="N4" s="751"/>
      <c r="O4" s="961" t="s">
        <v>1028</v>
      </c>
      <c r="P4" s="961"/>
      <c r="Q4" s="961"/>
      <c r="R4" s="961"/>
      <c r="S4" s="961"/>
      <c r="T4" s="961"/>
      <c r="U4" s="961"/>
      <c r="V4" s="961"/>
      <c r="W4" s="961"/>
    </row>
    <row r="5" spans="1:23" s="19" customFormat="1" ht="18" customHeight="1" thickBot="1">
      <c r="A5" s="13" t="s">
        <v>193</v>
      </c>
      <c r="N5" s="12" t="s">
        <v>202</v>
      </c>
      <c r="O5" s="19" t="s">
        <v>193</v>
      </c>
      <c r="W5" s="12" t="s">
        <v>202</v>
      </c>
    </row>
    <row r="6" spans="1:23" s="14" customFormat="1" ht="37.5" customHeight="1">
      <c r="A6" s="1086" t="s">
        <v>1</v>
      </c>
      <c r="B6" s="1090" t="s">
        <v>2</v>
      </c>
      <c r="C6" s="1091"/>
      <c r="D6" s="914" t="s">
        <v>0</v>
      </c>
      <c r="E6" s="1062" t="s">
        <v>199</v>
      </c>
      <c r="F6" s="1063"/>
      <c r="G6" s="1064"/>
      <c r="H6" s="1092" t="s">
        <v>645</v>
      </c>
      <c r="I6" s="1079"/>
      <c r="J6" s="1079"/>
      <c r="K6" s="1062" t="s">
        <v>946</v>
      </c>
      <c r="L6" s="1079"/>
      <c r="M6" s="1079"/>
      <c r="N6" s="1068" t="s">
        <v>200</v>
      </c>
      <c r="O6" s="1056" t="s">
        <v>201</v>
      </c>
      <c r="P6" s="1057"/>
      <c r="Q6" s="1049" t="s">
        <v>1015</v>
      </c>
      <c r="R6" s="1050"/>
      <c r="S6" s="921" t="s">
        <v>953</v>
      </c>
      <c r="T6" s="1063"/>
      <c r="U6" s="914" t="s">
        <v>954</v>
      </c>
      <c r="V6" s="914" t="s">
        <v>815</v>
      </c>
      <c r="W6" s="1094" t="s">
        <v>950</v>
      </c>
    </row>
    <row r="7" spans="1:23" s="14" customFormat="1" ht="17.100000000000001" customHeight="1">
      <c r="A7" s="1087"/>
      <c r="B7" s="1072" t="s">
        <v>628</v>
      </c>
      <c r="C7" s="905" t="s">
        <v>626</v>
      </c>
      <c r="D7" s="905"/>
      <c r="E7" s="1071"/>
      <c r="F7" s="1072" t="s">
        <v>115</v>
      </c>
      <c r="G7" s="1074" t="s">
        <v>82</v>
      </c>
      <c r="H7" s="1097"/>
      <c r="I7" s="1098" t="s">
        <v>115</v>
      </c>
      <c r="J7" s="1072" t="s">
        <v>82</v>
      </c>
      <c r="K7" s="1071"/>
      <c r="L7" s="1072" t="s">
        <v>115</v>
      </c>
      <c r="M7" s="1072" t="s">
        <v>82</v>
      </c>
      <c r="N7" s="1069"/>
      <c r="O7" s="1058"/>
      <c r="P7" s="1059"/>
      <c r="Q7" s="1100" t="s">
        <v>271</v>
      </c>
      <c r="R7" s="905" t="s">
        <v>957</v>
      </c>
      <c r="S7" s="923" t="s">
        <v>955</v>
      </c>
      <c r="T7" s="905" t="s">
        <v>116</v>
      </c>
      <c r="U7" s="1081"/>
      <c r="V7" s="905"/>
      <c r="W7" s="1095"/>
    </row>
    <row r="8" spans="1:23" s="14" customFormat="1" ht="17.100000000000001" customHeight="1">
      <c r="A8" s="1087"/>
      <c r="B8" s="1072"/>
      <c r="C8" s="905"/>
      <c r="D8" s="905"/>
      <c r="E8" s="1072"/>
      <c r="F8" s="1072"/>
      <c r="G8" s="1074"/>
      <c r="H8" s="1098"/>
      <c r="I8" s="1098"/>
      <c r="J8" s="1072"/>
      <c r="K8" s="1072"/>
      <c r="L8" s="1072"/>
      <c r="M8" s="1072"/>
      <c r="N8" s="1069"/>
      <c r="O8" s="1058"/>
      <c r="P8" s="1059"/>
      <c r="Q8" s="1101"/>
      <c r="R8" s="1103"/>
      <c r="S8" s="923"/>
      <c r="T8" s="905"/>
      <c r="U8" s="1081"/>
      <c r="V8" s="905"/>
      <c r="W8" s="1095"/>
    </row>
    <row r="9" spans="1:23" s="14" customFormat="1" ht="17.100000000000001" customHeight="1">
      <c r="A9" s="1088"/>
      <c r="B9" s="1073"/>
      <c r="C9" s="915"/>
      <c r="D9" s="915"/>
      <c r="E9" s="1073"/>
      <c r="F9" s="1073"/>
      <c r="G9" s="1075"/>
      <c r="H9" s="1099"/>
      <c r="I9" s="1099"/>
      <c r="J9" s="1073"/>
      <c r="K9" s="1073"/>
      <c r="L9" s="1073"/>
      <c r="M9" s="1073"/>
      <c r="N9" s="1070"/>
      <c r="O9" s="1060"/>
      <c r="P9" s="1061"/>
      <c r="Q9" s="1102"/>
      <c r="R9" s="906"/>
      <c r="S9" s="1093"/>
      <c r="T9" s="915"/>
      <c r="U9" s="1032"/>
      <c r="V9" s="915"/>
      <c r="W9" s="1096"/>
    </row>
    <row r="10" spans="1:23" s="153" customFormat="1" ht="16.350000000000001" customHeight="1">
      <c r="A10" s="749" t="s">
        <v>607</v>
      </c>
      <c r="B10" s="29">
        <v>9</v>
      </c>
      <c r="C10" s="29">
        <v>0</v>
      </c>
      <c r="D10" s="29">
        <v>203</v>
      </c>
      <c r="E10" s="29">
        <v>5808</v>
      </c>
      <c r="F10" s="29">
        <v>3674</v>
      </c>
      <c r="G10" s="29">
        <v>2134</v>
      </c>
      <c r="H10" s="29">
        <v>439</v>
      </c>
      <c r="I10" s="29">
        <v>207</v>
      </c>
      <c r="J10" s="29">
        <v>232</v>
      </c>
      <c r="K10" s="29">
        <v>53</v>
      </c>
      <c r="L10" s="29">
        <v>29</v>
      </c>
      <c r="M10" s="29">
        <v>24</v>
      </c>
      <c r="N10" s="150" t="s">
        <v>607</v>
      </c>
      <c r="O10" s="1082" t="s">
        <v>607</v>
      </c>
      <c r="P10" s="937"/>
      <c r="Q10" s="29">
        <v>2000</v>
      </c>
      <c r="R10" s="29">
        <v>1804</v>
      </c>
      <c r="S10" s="29">
        <v>1861</v>
      </c>
      <c r="T10" s="29">
        <v>1902</v>
      </c>
      <c r="U10" s="29">
        <v>356.63200000000001</v>
      </c>
      <c r="V10" s="29">
        <v>126.02699999999999</v>
      </c>
      <c r="W10" s="29">
        <v>193</v>
      </c>
    </row>
    <row r="11" spans="1:23" s="153" customFormat="1" ht="16.350000000000001" customHeight="1">
      <c r="A11" s="749" t="s">
        <v>662</v>
      </c>
      <c r="B11" s="29">
        <v>10</v>
      </c>
      <c r="C11" s="29">
        <v>0</v>
      </c>
      <c r="D11" s="29">
        <v>216</v>
      </c>
      <c r="E11" s="29">
        <v>6007</v>
      </c>
      <c r="F11" s="29">
        <v>3791</v>
      </c>
      <c r="G11" s="29">
        <v>2216</v>
      </c>
      <c r="H11" s="29">
        <v>471</v>
      </c>
      <c r="I11" s="29">
        <v>215</v>
      </c>
      <c r="J11" s="29">
        <v>256</v>
      </c>
      <c r="K11" s="29">
        <v>62</v>
      </c>
      <c r="L11" s="29">
        <v>37</v>
      </c>
      <c r="M11" s="29">
        <v>25</v>
      </c>
      <c r="N11" s="150" t="s">
        <v>662</v>
      </c>
      <c r="O11" s="1082" t="s">
        <v>662</v>
      </c>
      <c r="P11" s="937"/>
      <c r="Q11" s="29">
        <v>1967</v>
      </c>
      <c r="R11" s="29">
        <v>1761</v>
      </c>
      <c r="S11" s="29">
        <v>1994</v>
      </c>
      <c r="T11" s="29">
        <v>2034</v>
      </c>
      <c r="U11" s="29">
        <v>372</v>
      </c>
      <c r="V11" s="29">
        <v>136</v>
      </c>
      <c r="W11" s="29">
        <v>365</v>
      </c>
    </row>
    <row r="12" spans="1:23" s="153" customFormat="1" ht="16.350000000000001" customHeight="1">
      <c r="A12" s="749" t="s">
        <v>707</v>
      </c>
      <c r="B12" s="29">
        <v>10</v>
      </c>
      <c r="C12" s="29">
        <v>0</v>
      </c>
      <c r="D12" s="29">
        <v>223</v>
      </c>
      <c r="E12" s="29">
        <v>5945</v>
      </c>
      <c r="F12" s="29">
        <v>3719</v>
      </c>
      <c r="G12" s="29">
        <v>2226</v>
      </c>
      <c r="H12" s="29">
        <v>492</v>
      </c>
      <c r="I12" s="29">
        <v>228</v>
      </c>
      <c r="J12" s="29">
        <v>264</v>
      </c>
      <c r="K12" s="29">
        <v>61</v>
      </c>
      <c r="L12" s="29">
        <v>33</v>
      </c>
      <c r="M12" s="29">
        <v>28</v>
      </c>
      <c r="N12" s="150" t="s">
        <v>707</v>
      </c>
      <c r="O12" s="1082" t="s">
        <v>707</v>
      </c>
      <c r="P12" s="937"/>
      <c r="Q12" s="29">
        <v>1916</v>
      </c>
      <c r="R12" s="29">
        <v>1737</v>
      </c>
      <c r="S12" s="29">
        <v>1910</v>
      </c>
      <c r="T12" s="29">
        <v>1923</v>
      </c>
      <c r="U12" s="29">
        <v>372</v>
      </c>
      <c r="V12" s="29">
        <v>136</v>
      </c>
      <c r="W12" s="29">
        <v>373</v>
      </c>
    </row>
    <row r="13" spans="1:23" s="153" customFormat="1" ht="16.350000000000001" customHeight="1">
      <c r="A13" s="749" t="s">
        <v>935</v>
      </c>
      <c r="B13" s="29">
        <v>10</v>
      </c>
      <c r="C13" s="29">
        <v>0</v>
      </c>
      <c r="D13" s="29">
        <v>223</v>
      </c>
      <c r="E13" s="29">
        <v>5582</v>
      </c>
      <c r="F13" s="29">
        <v>3458</v>
      </c>
      <c r="G13" s="29">
        <v>2124</v>
      </c>
      <c r="H13" s="29">
        <v>505</v>
      </c>
      <c r="I13" s="29">
        <v>218</v>
      </c>
      <c r="J13" s="29">
        <v>287</v>
      </c>
      <c r="K13" s="29">
        <v>59</v>
      </c>
      <c r="L13" s="29">
        <v>26</v>
      </c>
      <c r="M13" s="29">
        <v>33</v>
      </c>
      <c r="N13" s="150" t="s">
        <v>935</v>
      </c>
      <c r="O13" s="1082" t="s">
        <v>935</v>
      </c>
      <c r="P13" s="937"/>
      <c r="Q13" s="29">
        <v>2009</v>
      </c>
      <c r="R13" s="29">
        <v>1792</v>
      </c>
      <c r="S13" s="29">
        <v>1667</v>
      </c>
      <c r="T13" s="29">
        <v>1690</v>
      </c>
      <c r="U13" s="29">
        <v>372</v>
      </c>
      <c r="V13" s="29">
        <v>140</v>
      </c>
      <c r="W13" s="29">
        <v>370</v>
      </c>
    </row>
    <row r="14" spans="1:23" s="153" customFormat="1" ht="16.350000000000001" customHeight="1">
      <c r="A14" s="812" t="s">
        <v>1338</v>
      </c>
      <c r="B14" s="38">
        <f t="shared" ref="B14:M14" si="0">SUM(B16:B38)</f>
        <v>10</v>
      </c>
      <c r="C14" s="38">
        <f t="shared" si="0"/>
        <v>0</v>
      </c>
      <c r="D14" s="38">
        <f t="shared" si="0"/>
        <v>225</v>
      </c>
      <c r="E14" s="38">
        <f t="shared" si="0"/>
        <v>5183</v>
      </c>
      <c r="F14" s="38">
        <f t="shared" si="0"/>
        <v>3203</v>
      </c>
      <c r="G14" s="38">
        <f t="shared" si="0"/>
        <v>1980</v>
      </c>
      <c r="H14" s="38">
        <f t="shared" si="0"/>
        <v>514</v>
      </c>
      <c r="I14" s="38">
        <f t="shared" si="0"/>
        <v>228</v>
      </c>
      <c r="J14" s="38">
        <f t="shared" si="0"/>
        <v>286</v>
      </c>
      <c r="K14" s="38">
        <f t="shared" si="0"/>
        <v>63</v>
      </c>
      <c r="L14" s="38">
        <f t="shared" si="0"/>
        <v>29</v>
      </c>
      <c r="M14" s="38">
        <f t="shared" si="0"/>
        <v>34</v>
      </c>
      <c r="N14" s="578" t="s">
        <v>1338</v>
      </c>
      <c r="O14" s="1083" t="s">
        <v>1338</v>
      </c>
      <c r="P14" s="941"/>
      <c r="Q14" s="38">
        <f t="shared" ref="Q14:W14" si="1">SUM(Q16:Q38)</f>
        <v>1991</v>
      </c>
      <c r="R14" s="38">
        <f t="shared" si="1"/>
        <v>1767</v>
      </c>
      <c r="S14" s="38">
        <f t="shared" si="1"/>
        <v>1615</v>
      </c>
      <c r="T14" s="38">
        <f t="shared" si="1"/>
        <v>1653</v>
      </c>
      <c r="U14" s="38">
        <f t="shared" si="1"/>
        <v>372</v>
      </c>
      <c r="V14" s="38">
        <f t="shared" si="1"/>
        <v>140</v>
      </c>
      <c r="W14" s="38">
        <f t="shared" si="1"/>
        <v>371</v>
      </c>
    </row>
    <row r="15" spans="1:23" s="153" customFormat="1" ht="9.9499999999999993" customHeight="1">
      <c r="A15" s="496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85"/>
      <c r="P15" s="286"/>
      <c r="Q15" s="29"/>
      <c r="R15" s="29"/>
      <c r="S15" s="29"/>
      <c r="T15" s="29"/>
      <c r="U15" s="29"/>
      <c r="V15" s="29"/>
      <c r="W15" s="29"/>
    </row>
    <row r="16" spans="1:23" s="153" customFormat="1" ht="15.75" customHeight="1">
      <c r="A16" s="43" t="s">
        <v>149</v>
      </c>
      <c r="B16" s="381" t="s">
        <v>1064</v>
      </c>
      <c r="C16" s="381" t="s">
        <v>1064</v>
      </c>
      <c r="D16" s="381" t="s">
        <v>1064</v>
      </c>
      <c r="E16" s="359">
        <f>SUM(F16:G16)</f>
        <v>0</v>
      </c>
      <c r="F16" s="381" t="s">
        <v>1064</v>
      </c>
      <c r="G16" s="381" t="s">
        <v>1064</v>
      </c>
      <c r="H16" s="359">
        <f>SUM(I16:J16)</f>
        <v>0</v>
      </c>
      <c r="I16" s="381" t="s">
        <v>1064</v>
      </c>
      <c r="J16" s="381" t="s">
        <v>1064</v>
      </c>
      <c r="K16" s="359">
        <f>SUM(L16:M16)</f>
        <v>0</v>
      </c>
      <c r="L16" s="381" t="s">
        <v>1064</v>
      </c>
      <c r="M16" s="381" t="s">
        <v>1064</v>
      </c>
      <c r="N16" s="86" t="s">
        <v>194</v>
      </c>
      <c r="O16" s="153" t="s">
        <v>149</v>
      </c>
      <c r="P16" s="287" t="s">
        <v>194</v>
      </c>
      <c r="Q16" s="381" t="s">
        <v>1064</v>
      </c>
      <c r="R16" s="381" t="s">
        <v>1064</v>
      </c>
      <c r="S16" s="381" t="s">
        <v>1064</v>
      </c>
      <c r="T16" s="381" t="s">
        <v>1064</v>
      </c>
      <c r="U16" s="381" t="s">
        <v>1064</v>
      </c>
      <c r="V16" s="381" t="s">
        <v>1064</v>
      </c>
      <c r="W16" s="381" t="s">
        <v>1064</v>
      </c>
    </row>
    <row r="17" spans="1:23" s="153" customFormat="1" ht="15.75" customHeight="1">
      <c r="A17" s="43" t="s">
        <v>150</v>
      </c>
      <c r="B17" s="381" t="s">
        <v>1064</v>
      </c>
      <c r="C17" s="381" t="s">
        <v>1064</v>
      </c>
      <c r="D17" s="381" t="s">
        <v>1064</v>
      </c>
      <c r="E17" s="359">
        <f t="shared" ref="E17:E38" si="2">SUM(F17:G17)</f>
        <v>0</v>
      </c>
      <c r="F17" s="381" t="s">
        <v>1064</v>
      </c>
      <c r="G17" s="381" t="s">
        <v>1064</v>
      </c>
      <c r="H17" s="359">
        <f t="shared" ref="H17:H38" si="3">SUM(I17:J17)</f>
        <v>0</v>
      </c>
      <c r="I17" s="381" t="s">
        <v>1064</v>
      </c>
      <c r="J17" s="381" t="s">
        <v>1064</v>
      </c>
      <c r="K17" s="359">
        <f t="shared" ref="K17:K38" si="4">SUM(L17:M17)</f>
        <v>0</v>
      </c>
      <c r="L17" s="381" t="s">
        <v>1064</v>
      </c>
      <c r="M17" s="381" t="s">
        <v>1064</v>
      </c>
      <c r="N17" s="86" t="s">
        <v>151</v>
      </c>
      <c r="O17" s="153" t="s">
        <v>150</v>
      </c>
      <c r="P17" s="287" t="s">
        <v>151</v>
      </c>
      <c r="Q17" s="381" t="s">
        <v>1064</v>
      </c>
      <c r="R17" s="381" t="s">
        <v>1064</v>
      </c>
      <c r="S17" s="381" t="s">
        <v>1064</v>
      </c>
      <c r="T17" s="381" t="s">
        <v>1064</v>
      </c>
      <c r="U17" s="381" t="s">
        <v>1064</v>
      </c>
      <c r="V17" s="381" t="s">
        <v>1064</v>
      </c>
      <c r="W17" s="381" t="s">
        <v>1064</v>
      </c>
    </row>
    <row r="18" spans="1:23" s="153" customFormat="1" ht="15.75" customHeight="1">
      <c r="A18" s="43" t="s">
        <v>152</v>
      </c>
      <c r="B18" s="381">
        <v>1</v>
      </c>
      <c r="C18" s="381" t="s">
        <v>1064</v>
      </c>
      <c r="D18" s="381">
        <v>22</v>
      </c>
      <c r="E18" s="359">
        <f t="shared" si="2"/>
        <v>428</v>
      </c>
      <c r="F18" s="381">
        <v>234</v>
      </c>
      <c r="G18" s="381">
        <v>194</v>
      </c>
      <c r="H18" s="359">
        <f t="shared" si="3"/>
        <v>53</v>
      </c>
      <c r="I18" s="381">
        <v>24</v>
      </c>
      <c r="J18" s="381">
        <v>29</v>
      </c>
      <c r="K18" s="359">
        <f t="shared" si="4"/>
        <v>4</v>
      </c>
      <c r="L18" s="381">
        <v>2</v>
      </c>
      <c r="M18" s="381">
        <v>2</v>
      </c>
      <c r="N18" s="86" t="s">
        <v>153</v>
      </c>
      <c r="O18" s="153" t="s">
        <v>152</v>
      </c>
      <c r="P18" s="287" t="s">
        <v>153</v>
      </c>
      <c r="Q18" s="381">
        <v>147</v>
      </c>
      <c r="R18" s="381">
        <v>131</v>
      </c>
      <c r="S18" s="381">
        <v>140</v>
      </c>
      <c r="T18" s="381">
        <v>144</v>
      </c>
      <c r="U18" s="381">
        <v>17</v>
      </c>
      <c r="V18" s="381">
        <v>13</v>
      </c>
      <c r="W18" s="381">
        <v>31</v>
      </c>
    </row>
    <row r="19" spans="1:23" s="153" customFormat="1" ht="15.75" customHeight="1">
      <c r="A19" s="43" t="s">
        <v>154</v>
      </c>
      <c r="B19" s="381">
        <v>1</v>
      </c>
      <c r="C19" s="381" t="s">
        <v>1064</v>
      </c>
      <c r="D19" s="381">
        <v>18</v>
      </c>
      <c r="E19" s="359">
        <f t="shared" si="2"/>
        <v>413</v>
      </c>
      <c r="F19" s="381">
        <v>413</v>
      </c>
      <c r="G19" s="381">
        <v>0</v>
      </c>
      <c r="H19" s="359">
        <f t="shared" si="3"/>
        <v>44</v>
      </c>
      <c r="I19" s="381">
        <v>22</v>
      </c>
      <c r="J19" s="381">
        <v>22</v>
      </c>
      <c r="K19" s="359">
        <f t="shared" si="4"/>
        <v>10</v>
      </c>
      <c r="L19" s="381">
        <v>3</v>
      </c>
      <c r="M19" s="381">
        <v>7</v>
      </c>
      <c r="N19" s="86" t="s">
        <v>155</v>
      </c>
      <c r="O19" s="153" t="s">
        <v>154</v>
      </c>
      <c r="P19" s="287" t="s">
        <v>155</v>
      </c>
      <c r="Q19" s="381">
        <v>152</v>
      </c>
      <c r="R19" s="381">
        <v>128</v>
      </c>
      <c r="S19" s="381">
        <v>132</v>
      </c>
      <c r="T19" s="381">
        <v>132</v>
      </c>
      <c r="U19" s="381">
        <v>91</v>
      </c>
      <c r="V19" s="381">
        <v>17</v>
      </c>
      <c r="W19" s="381">
        <v>31</v>
      </c>
    </row>
    <row r="20" spans="1:23" s="153" customFormat="1" ht="15.75" customHeight="1">
      <c r="A20" s="43" t="s">
        <v>156</v>
      </c>
      <c r="B20" s="381">
        <v>1</v>
      </c>
      <c r="C20" s="381" t="s">
        <v>1064</v>
      </c>
      <c r="D20" s="381">
        <v>33</v>
      </c>
      <c r="E20" s="359">
        <f t="shared" si="2"/>
        <v>912</v>
      </c>
      <c r="F20" s="381">
        <v>431</v>
      </c>
      <c r="G20" s="381">
        <v>481</v>
      </c>
      <c r="H20" s="359">
        <f t="shared" si="3"/>
        <v>75</v>
      </c>
      <c r="I20" s="381">
        <v>21</v>
      </c>
      <c r="J20" s="381">
        <v>54</v>
      </c>
      <c r="K20" s="359">
        <f t="shared" si="4"/>
        <v>5</v>
      </c>
      <c r="L20" s="381">
        <v>2</v>
      </c>
      <c r="M20" s="381">
        <v>3</v>
      </c>
      <c r="N20" s="86" t="s">
        <v>157</v>
      </c>
      <c r="O20" s="153" t="s">
        <v>156</v>
      </c>
      <c r="P20" s="287" t="s">
        <v>157</v>
      </c>
      <c r="Q20" s="381">
        <v>355</v>
      </c>
      <c r="R20" s="381">
        <v>306</v>
      </c>
      <c r="S20" s="381">
        <v>280</v>
      </c>
      <c r="T20" s="381">
        <v>290</v>
      </c>
      <c r="U20" s="381">
        <v>16</v>
      </c>
      <c r="V20" s="381">
        <v>15</v>
      </c>
      <c r="W20" s="381">
        <v>47</v>
      </c>
    </row>
    <row r="21" spans="1:23" s="153" customFormat="1" ht="15.75" customHeight="1">
      <c r="A21" s="43" t="s">
        <v>158</v>
      </c>
      <c r="B21" s="381">
        <v>1</v>
      </c>
      <c r="C21" s="381" t="s">
        <v>1064</v>
      </c>
      <c r="D21" s="381">
        <v>23</v>
      </c>
      <c r="E21" s="359">
        <f t="shared" si="2"/>
        <v>494</v>
      </c>
      <c r="F21" s="381">
        <v>494</v>
      </c>
      <c r="G21" s="381">
        <v>0</v>
      </c>
      <c r="H21" s="359">
        <f t="shared" si="3"/>
        <v>53</v>
      </c>
      <c r="I21" s="381">
        <v>25</v>
      </c>
      <c r="J21" s="381">
        <v>28</v>
      </c>
      <c r="K21" s="359">
        <f t="shared" si="4"/>
        <v>6</v>
      </c>
      <c r="L21" s="381">
        <v>3</v>
      </c>
      <c r="M21" s="381">
        <v>3</v>
      </c>
      <c r="N21" s="86" t="s">
        <v>159</v>
      </c>
      <c r="O21" s="153" t="s">
        <v>158</v>
      </c>
      <c r="P21" s="287" t="s">
        <v>159</v>
      </c>
      <c r="Q21" s="381">
        <v>190</v>
      </c>
      <c r="R21" s="381">
        <v>169</v>
      </c>
      <c r="S21" s="381">
        <v>154</v>
      </c>
      <c r="T21" s="381">
        <v>162</v>
      </c>
      <c r="U21" s="381">
        <v>35</v>
      </c>
      <c r="V21" s="381">
        <v>18</v>
      </c>
      <c r="W21" s="381">
        <v>38</v>
      </c>
    </row>
    <row r="22" spans="1:23" s="153" customFormat="1" ht="15.75" customHeight="1">
      <c r="A22" s="43" t="s">
        <v>160</v>
      </c>
      <c r="B22" s="381" t="s">
        <v>1064</v>
      </c>
      <c r="C22" s="381" t="s">
        <v>1064</v>
      </c>
      <c r="D22" s="381" t="s">
        <v>1064</v>
      </c>
      <c r="E22" s="359">
        <f t="shared" si="2"/>
        <v>0</v>
      </c>
      <c r="F22" s="381" t="s">
        <v>1064</v>
      </c>
      <c r="G22" s="381" t="s">
        <v>1064</v>
      </c>
      <c r="H22" s="359">
        <f t="shared" si="3"/>
        <v>0</v>
      </c>
      <c r="I22" s="381" t="s">
        <v>1064</v>
      </c>
      <c r="J22" s="381" t="s">
        <v>1064</v>
      </c>
      <c r="K22" s="359">
        <f t="shared" si="4"/>
        <v>0</v>
      </c>
      <c r="L22" s="381" t="s">
        <v>1064</v>
      </c>
      <c r="M22" s="381" t="s">
        <v>1064</v>
      </c>
      <c r="N22" s="86" t="s">
        <v>161</v>
      </c>
      <c r="O22" s="153" t="s">
        <v>160</v>
      </c>
      <c r="P22" s="287" t="s">
        <v>161</v>
      </c>
      <c r="Q22" s="381" t="s">
        <v>1064</v>
      </c>
      <c r="R22" s="381" t="s">
        <v>1064</v>
      </c>
      <c r="S22" s="381" t="s">
        <v>1064</v>
      </c>
      <c r="T22" s="381" t="s">
        <v>1064</v>
      </c>
      <c r="U22" s="381" t="s">
        <v>1064</v>
      </c>
      <c r="V22" s="381" t="s">
        <v>1064</v>
      </c>
      <c r="W22" s="381" t="s">
        <v>1064</v>
      </c>
    </row>
    <row r="23" spans="1:23" s="153" customFormat="1" ht="15.75" customHeight="1">
      <c r="A23" s="43" t="s">
        <v>162</v>
      </c>
      <c r="B23" s="381">
        <v>1</v>
      </c>
      <c r="C23" s="381" t="s">
        <v>1064</v>
      </c>
      <c r="D23" s="381">
        <v>19</v>
      </c>
      <c r="E23" s="359">
        <f t="shared" si="2"/>
        <v>397</v>
      </c>
      <c r="F23" s="381">
        <v>0</v>
      </c>
      <c r="G23" s="381">
        <v>397</v>
      </c>
      <c r="H23" s="359">
        <f t="shared" si="3"/>
        <v>43</v>
      </c>
      <c r="I23" s="381">
        <v>20</v>
      </c>
      <c r="J23" s="381">
        <v>23</v>
      </c>
      <c r="K23" s="359">
        <f t="shared" si="4"/>
        <v>6</v>
      </c>
      <c r="L23" s="381">
        <v>4</v>
      </c>
      <c r="M23" s="381">
        <v>2</v>
      </c>
      <c r="N23" s="86" t="s">
        <v>163</v>
      </c>
      <c r="O23" s="153" t="s">
        <v>162</v>
      </c>
      <c r="P23" s="287" t="s">
        <v>163</v>
      </c>
      <c r="Q23" s="381">
        <v>164</v>
      </c>
      <c r="R23" s="381">
        <v>151</v>
      </c>
      <c r="S23" s="381">
        <v>132</v>
      </c>
      <c r="T23" s="381">
        <v>131</v>
      </c>
      <c r="U23" s="381">
        <v>24</v>
      </c>
      <c r="V23" s="381">
        <v>11</v>
      </c>
      <c r="W23" s="381">
        <v>35</v>
      </c>
    </row>
    <row r="24" spans="1:23" s="153" customFormat="1" ht="15.75" customHeight="1">
      <c r="A24" s="43" t="s">
        <v>164</v>
      </c>
      <c r="B24" s="381">
        <v>1</v>
      </c>
      <c r="C24" s="381" t="s">
        <v>1064</v>
      </c>
      <c r="D24" s="381">
        <v>18</v>
      </c>
      <c r="E24" s="359">
        <f t="shared" si="2"/>
        <v>382</v>
      </c>
      <c r="F24" s="381">
        <v>211</v>
      </c>
      <c r="G24" s="381">
        <v>171</v>
      </c>
      <c r="H24" s="359">
        <f t="shared" si="3"/>
        <v>38</v>
      </c>
      <c r="I24" s="381">
        <v>20</v>
      </c>
      <c r="J24" s="381">
        <v>18</v>
      </c>
      <c r="K24" s="359">
        <f t="shared" si="4"/>
        <v>7</v>
      </c>
      <c r="L24" s="381">
        <v>3</v>
      </c>
      <c r="M24" s="381">
        <v>4</v>
      </c>
      <c r="N24" s="86" t="s">
        <v>165</v>
      </c>
      <c r="O24" s="153" t="s">
        <v>164</v>
      </c>
      <c r="P24" s="287" t="s">
        <v>165</v>
      </c>
      <c r="Q24" s="381">
        <v>154</v>
      </c>
      <c r="R24" s="381">
        <v>137</v>
      </c>
      <c r="S24" s="381">
        <v>110</v>
      </c>
      <c r="T24" s="381">
        <v>111</v>
      </c>
      <c r="U24" s="381">
        <v>46</v>
      </c>
      <c r="V24" s="381">
        <v>12</v>
      </c>
      <c r="W24" s="381">
        <v>27</v>
      </c>
    </row>
    <row r="25" spans="1:23" s="153" customFormat="1" ht="15.75" customHeight="1">
      <c r="A25" s="43" t="s">
        <v>166</v>
      </c>
      <c r="B25" s="381">
        <v>1</v>
      </c>
      <c r="C25" s="381" t="s">
        <v>1064</v>
      </c>
      <c r="D25" s="381">
        <v>33</v>
      </c>
      <c r="E25" s="359">
        <f t="shared" si="2"/>
        <v>827</v>
      </c>
      <c r="F25" s="381">
        <v>827</v>
      </c>
      <c r="G25" s="381">
        <v>0</v>
      </c>
      <c r="H25" s="359">
        <f t="shared" si="3"/>
        <v>72</v>
      </c>
      <c r="I25" s="381">
        <v>30</v>
      </c>
      <c r="J25" s="381">
        <v>42</v>
      </c>
      <c r="K25" s="359">
        <f t="shared" si="4"/>
        <v>8</v>
      </c>
      <c r="L25" s="381">
        <v>3</v>
      </c>
      <c r="M25" s="381">
        <v>5</v>
      </c>
      <c r="N25" s="86" t="s">
        <v>167</v>
      </c>
      <c r="O25" s="153" t="s">
        <v>166</v>
      </c>
      <c r="P25" s="287" t="s">
        <v>167</v>
      </c>
      <c r="Q25" s="381">
        <v>321</v>
      </c>
      <c r="R25" s="381">
        <v>288</v>
      </c>
      <c r="S25" s="381">
        <v>250</v>
      </c>
      <c r="T25" s="381">
        <v>261</v>
      </c>
      <c r="U25" s="381">
        <v>54</v>
      </c>
      <c r="V25" s="381">
        <v>16</v>
      </c>
      <c r="W25" s="381">
        <v>52</v>
      </c>
    </row>
    <row r="26" spans="1:23" s="153" customFormat="1" ht="15.75" customHeight="1">
      <c r="A26" s="43" t="s">
        <v>168</v>
      </c>
      <c r="B26" s="381" t="s">
        <v>1064</v>
      </c>
      <c r="C26" s="381" t="s">
        <v>1064</v>
      </c>
      <c r="D26" s="381" t="s">
        <v>1064</v>
      </c>
      <c r="E26" s="359">
        <f t="shared" si="2"/>
        <v>0</v>
      </c>
      <c r="F26" s="381" t="s">
        <v>1064</v>
      </c>
      <c r="G26" s="381" t="s">
        <v>1064</v>
      </c>
      <c r="H26" s="359">
        <f t="shared" si="3"/>
        <v>0</v>
      </c>
      <c r="I26" s="381" t="s">
        <v>1064</v>
      </c>
      <c r="J26" s="381" t="s">
        <v>1064</v>
      </c>
      <c r="K26" s="359">
        <f t="shared" si="4"/>
        <v>0</v>
      </c>
      <c r="L26" s="381" t="s">
        <v>1064</v>
      </c>
      <c r="M26" s="381" t="s">
        <v>1064</v>
      </c>
      <c r="N26" s="86" t="s">
        <v>169</v>
      </c>
      <c r="O26" s="153" t="s">
        <v>168</v>
      </c>
      <c r="P26" s="287" t="s">
        <v>169</v>
      </c>
      <c r="Q26" s="381" t="s">
        <v>1064</v>
      </c>
      <c r="R26" s="381" t="s">
        <v>1064</v>
      </c>
      <c r="S26" s="381" t="s">
        <v>1064</v>
      </c>
      <c r="T26" s="381" t="s">
        <v>1064</v>
      </c>
      <c r="U26" s="381" t="s">
        <v>1064</v>
      </c>
      <c r="V26" s="381" t="s">
        <v>1064</v>
      </c>
      <c r="W26" s="381" t="s">
        <v>1064</v>
      </c>
    </row>
    <row r="27" spans="1:23" s="153" customFormat="1" ht="15.75" customHeight="1">
      <c r="A27" s="43" t="s">
        <v>170</v>
      </c>
      <c r="B27" s="381" t="s">
        <v>1064</v>
      </c>
      <c r="C27" s="381" t="s">
        <v>1064</v>
      </c>
      <c r="D27" s="381" t="s">
        <v>1064</v>
      </c>
      <c r="E27" s="359">
        <f t="shared" si="2"/>
        <v>0</v>
      </c>
      <c r="F27" s="381" t="s">
        <v>1064</v>
      </c>
      <c r="G27" s="381" t="s">
        <v>1064</v>
      </c>
      <c r="H27" s="359">
        <f t="shared" si="3"/>
        <v>0</v>
      </c>
      <c r="I27" s="381" t="s">
        <v>1064</v>
      </c>
      <c r="J27" s="381" t="s">
        <v>1064</v>
      </c>
      <c r="K27" s="359">
        <f t="shared" si="4"/>
        <v>0</v>
      </c>
      <c r="L27" s="381" t="s">
        <v>1064</v>
      </c>
      <c r="M27" s="381" t="s">
        <v>1064</v>
      </c>
      <c r="N27" s="86" t="s">
        <v>171</v>
      </c>
      <c r="O27" s="153" t="s">
        <v>170</v>
      </c>
      <c r="P27" s="287" t="s">
        <v>171</v>
      </c>
      <c r="Q27" s="381" t="s">
        <v>1064</v>
      </c>
      <c r="R27" s="381" t="s">
        <v>1064</v>
      </c>
      <c r="S27" s="381" t="s">
        <v>1064</v>
      </c>
      <c r="T27" s="381" t="s">
        <v>1064</v>
      </c>
      <c r="U27" s="381" t="s">
        <v>1064</v>
      </c>
      <c r="V27" s="381" t="s">
        <v>1064</v>
      </c>
      <c r="W27" s="381" t="s">
        <v>1064</v>
      </c>
    </row>
    <row r="28" spans="1:23" s="153" customFormat="1" ht="15.75" customHeight="1">
      <c r="A28" s="43" t="s">
        <v>172</v>
      </c>
      <c r="B28" s="381" t="s">
        <v>1064</v>
      </c>
      <c r="C28" s="381" t="s">
        <v>1064</v>
      </c>
      <c r="D28" s="381" t="s">
        <v>1064</v>
      </c>
      <c r="E28" s="359">
        <f t="shared" si="2"/>
        <v>0</v>
      </c>
      <c r="F28" s="381" t="s">
        <v>1064</v>
      </c>
      <c r="G28" s="381" t="s">
        <v>1064</v>
      </c>
      <c r="H28" s="359">
        <f t="shared" si="3"/>
        <v>0</v>
      </c>
      <c r="I28" s="381" t="s">
        <v>1064</v>
      </c>
      <c r="J28" s="381" t="s">
        <v>1064</v>
      </c>
      <c r="K28" s="359">
        <f t="shared" si="4"/>
        <v>0</v>
      </c>
      <c r="L28" s="381" t="s">
        <v>1064</v>
      </c>
      <c r="M28" s="381" t="s">
        <v>1064</v>
      </c>
      <c r="N28" s="86" t="s">
        <v>195</v>
      </c>
      <c r="O28" s="153" t="s">
        <v>172</v>
      </c>
      <c r="P28" s="287" t="s">
        <v>195</v>
      </c>
      <c r="Q28" s="381" t="s">
        <v>1064</v>
      </c>
      <c r="R28" s="381" t="s">
        <v>1064</v>
      </c>
      <c r="S28" s="381" t="s">
        <v>1064</v>
      </c>
      <c r="T28" s="381" t="s">
        <v>1064</v>
      </c>
      <c r="U28" s="381" t="s">
        <v>1064</v>
      </c>
      <c r="V28" s="381" t="s">
        <v>1064</v>
      </c>
      <c r="W28" s="381" t="s">
        <v>1064</v>
      </c>
    </row>
    <row r="29" spans="1:23" s="153" customFormat="1" ht="15.75" customHeight="1">
      <c r="A29" s="43" t="s">
        <v>173</v>
      </c>
      <c r="B29" s="381" t="s">
        <v>1064</v>
      </c>
      <c r="C29" s="381" t="s">
        <v>1064</v>
      </c>
      <c r="D29" s="381" t="s">
        <v>1064</v>
      </c>
      <c r="E29" s="359">
        <f t="shared" si="2"/>
        <v>0</v>
      </c>
      <c r="F29" s="381" t="s">
        <v>1064</v>
      </c>
      <c r="G29" s="381" t="s">
        <v>1064</v>
      </c>
      <c r="H29" s="359">
        <f t="shared" si="3"/>
        <v>0</v>
      </c>
      <c r="I29" s="381" t="s">
        <v>1064</v>
      </c>
      <c r="J29" s="381" t="s">
        <v>1064</v>
      </c>
      <c r="K29" s="359">
        <f t="shared" si="4"/>
        <v>0</v>
      </c>
      <c r="L29" s="381" t="s">
        <v>1064</v>
      </c>
      <c r="M29" s="381" t="s">
        <v>1064</v>
      </c>
      <c r="N29" s="86" t="s">
        <v>174</v>
      </c>
      <c r="O29" s="153" t="s">
        <v>173</v>
      </c>
      <c r="P29" s="287" t="s">
        <v>174</v>
      </c>
      <c r="Q29" s="381" t="s">
        <v>1064</v>
      </c>
      <c r="R29" s="381" t="s">
        <v>1064</v>
      </c>
      <c r="S29" s="381" t="s">
        <v>1064</v>
      </c>
      <c r="T29" s="381" t="s">
        <v>1064</v>
      </c>
      <c r="U29" s="381" t="s">
        <v>1064</v>
      </c>
      <c r="V29" s="381" t="s">
        <v>1064</v>
      </c>
      <c r="W29" s="381" t="s">
        <v>1064</v>
      </c>
    </row>
    <row r="30" spans="1:23" s="153" customFormat="1" ht="15.75" customHeight="1">
      <c r="A30" s="43" t="s">
        <v>175</v>
      </c>
      <c r="B30" s="381" t="s">
        <v>1064</v>
      </c>
      <c r="C30" s="381" t="s">
        <v>1064</v>
      </c>
      <c r="D30" s="381" t="s">
        <v>1064</v>
      </c>
      <c r="E30" s="359">
        <f t="shared" si="2"/>
        <v>0</v>
      </c>
      <c r="F30" s="381" t="s">
        <v>1064</v>
      </c>
      <c r="G30" s="381" t="s">
        <v>1064</v>
      </c>
      <c r="H30" s="359">
        <f t="shared" si="3"/>
        <v>0</v>
      </c>
      <c r="I30" s="381" t="s">
        <v>1064</v>
      </c>
      <c r="J30" s="381" t="s">
        <v>1064</v>
      </c>
      <c r="K30" s="359">
        <f t="shared" si="4"/>
        <v>0</v>
      </c>
      <c r="L30" s="381" t="s">
        <v>1064</v>
      </c>
      <c r="M30" s="381" t="s">
        <v>1064</v>
      </c>
      <c r="N30" s="86" t="s">
        <v>176</v>
      </c>
      <c r="O30" s="153" t="s">
        <v>175</v>
      </c>
      <c r="P30" s="287" t="s">
        <v>176</v>
      </c>
      <c r="Q30" s="381" t="s">
        <v>1064</v>
      </c>
      <c r="R30" s="381" t="s">
        <v>1064</v>
      </c>
      <c r="S30" s="381" t="s">
        <v>1064</v>
      </c>
      <c r="T30" s="381" t="s">
        <v>1064</v>
      </c>
      <c r="U30" s="381" t="s">
        <v>1064</v>
      </c>
      <c r="V30" s="381" t="s">
        <v>1064</v>
      </c>
      <c r="W30" s="381" t="s">
        <v>1064</v>
      </c>
    </row>
    <row r="31" spans="1:23" s="153" customFormat="1" ht="15.75" customHeight="1">
      <c r="A31" s="43" t="s">
        <v>177</v>
      </c>
      <c r="B31" s="381" t="s">
        <v>1064</v>
      </c>
      <c r="C31" s="381" t="s">
        <v>1064</v>
      </c>
      <c r="D31" s="381" t="s">
        <v>1064</v>
      </c>
      <c r="E31" s="359">
        <f t="shared" si="2"/>
        <v>0</v>
      </c>
      <c r="F31" s="381" t="s">
        <v>1064</v>
      </c>
      <c r="G31" s="381" t="s">
        <v>1064</v>
      </c>
      <c r="H31" s="359">
        <f t="shared" si="3"/>
        <v>0</v>
      </c>
      <c r="I31" s="381" t="s">
        <v>1064</v>
      </c>
      <c r="J31" s="381" t="s">
        <v>1064</v>
      </c>
      <c r="K31" s="359">
        <f t="shared" si="4"/>
        <v>0</v>
      </c>
      <c r="L31" s="381" t="s">
        <v>1064</v>
      </c>
      <c r="M31" s="381" t="s">
        <v>1064</v>
      </c>
      <c r="N31" s="86" t="s">
        <v>178</v>
      </c>
      <c r="O31" s="153" t="s">
        <v>177</v>
      </c>
      <c r="P31" s="287" t="s">
        <v>178</v>
      </c>
      <c r="Q31" s="381" t="s">
        <v>1064</v>
      </c>
      <c r="R31" s="381" t="s">
        <v>1064</v>
      </c>
      <c r="S31" s="381" t="s">
        <v>1064</v>
      </c>
      <c r="T31" s="381" t="s">
        <v>1064</v>
      </c>
      <c r="U31" s="381" t="s">
        <v>1064</v>
      </c>
      <c r="V31" s="381" t="s">
        <v>1064</v>
      </c>
      <c r="W31" s="381" t="s">
        <v>1064</v>
      </c>
    </row>
    <row r="32" spans="1:23" s="153" customFormat="1" ht="15.75" customHeight="1">
      <c r="A32" s="43" t="s">
        <v>179</v>
      </c>
      <c r="B32" s="381" t="s">
        <v>1064</v>
      </c>
      <c r="C32" s="381" t="s">
        <v>1064</v>
      </c>
      <c r="D32" s="381" t="s">
        <v>1064</v>
      </c>
      <c r="E32" s="359">
        <f t="shared" si="2"/>
        <v>0</v>
      </c>
      <c r="F32" s="381" t="s">
        <v>1064</v>
      </c>
      <c r="G32" s="381" t="s">
        <v>1064</v>
      </c>
      <c r="H32" s="359">
        <f t="shared" si="3"/>
        <v>0</v>
      </c>
      <c r="I32" s="381" t="s">
        <v>1064</v>
      </c>
      <c r="J32" s="381" t="s">
        <v>1064</v>
      </c>
      <c r="K32" s="359">
        <f t="shared" si="4"/>
        <v>0</v>
      </c>
      <c r="L32" s="381" t="s">
        <v>1064</v>
      </c>
      <c r="M32" s="381" t="s">
        <v>1064</v>
      </c>
      <c r="N32" s="86" t="s">
        <v>180</v>
      </c>
      <c r="O32" s="153" t="s">
        <v>179</v>
      </c>
      <c r="P32" s="287" t="s">
        <v>180</v>
      </c>
      <c r="Q32" s="381" t="s">
        <v>1064</v>
      </c>
      <c r="R32" s="381" t="s">
        <v>1064</v>
      </c>
      <c r="S32" s="381" t="s">
        <v>1064</v>
      </c>
      <c r="T32" s="381" t="s">
        <v>1064</v>
      </c>
      <c r="U32" s="381" t="s">
        <v>1064</v>
      </c>
      <c r="V32" s="381" t="s">
        <v>1064</v>
      </c>
      <c r="W32" s="381" t="s">
        <v>1064</v>
      </c>
    </row>
    <row r="33" spans="1:23" s="153" customFormat="1" ht="15.75" customHeight="1">
      <c r="A33" s="43" t="s">
        <v>181</v>
      </c>
      <c r="B33" s="381" t="s">
        <v>1064</v>
      </c>
      <c r="C33" s="381" t="s">
        <v>1064</v>
      </c>
      <c r="D33" s="381" t="s">
        <v>1064</v>
      </c>
      <c r="E33" s="359">
        <f t="shared" si="2"/>
        <v>0</v>
      </c>
      <c r="F33" s="381" t="s">
        <v>1064</v>
      </c>
      <c r="G33" s="381" t="s">
        <v>1064</v>
      </c>
      <c r="H33" s="359">
        <f t="shared" si="3"/>
        <v>0</v>
      </c>
      <c r="I33" s="381" t="s">
        <v>1064</v>
      </c>
      <c r="J33" s="381" t="s">
        <v>1064</v>
      </c>
      <c r="K33" s="359">
        <f t="shared" si="4"/>
        <v>0</v>
      </c>
      <c r="L33" s="381" t="s">
        <v>1064</v>
      </c>
      <c r="M33" s="381" t="s">
        <v>1064</v>
      </c>
      <c r="N33" s="86" t="s">
        <v>182</v>
      </c>
      <c r="O33" s="153" t="s">
        <v>181</v>
      </c>
      <c r="P33" s="287" t="s">
        <v>182</v>
      </c>
      <c r="Q33" s="381" t="s">
        <v>1064</v>
      </c>
      <c r="R33" s="381" t="s">
        <v>1064</v>
      </c>
      <c r="S33" s="381" t="s">
        <v>1064</v>
      </c>
      <c r="T33" s="381" t="s">
        <v>1064</v>
      </c>
      <c r="U33" s="381" t="s">
        <v>1064</v>
      </c>
      <c r="V33" s="381" t="s">
        <v>1064</v>
      </c>
      <c r="W33" s="381" t="s">
        <v>1064</v>
      </c>
    </row>
    <row r="34" spans="1:23" s="153" customFormat="1" ht="15.75" customHeight="1">
      <c r="A34" s="43" t="s">
        <v>183</v>
      </c>
      <c r="B34" s="381">
        <v>1</v>
      </c>
      <c r="C34" s="381" t="s">
        <v>1064</v>
      </c>
      <c r="D34" s="381">
        <v>26</v>
      </c>
      <c r="E34" s="359">
        <f t="shared" si="2"/>
        <v>624</v>
      </c>
      <c r="F34" s="381">
        <v>274</v>
      </c>
      <c r="G34" s="381">
        <v>350</v>
      </c>
      <c r="H34" s="359">
        <f t="shared" si="3"/>
        <v>59</v>
      </c>
      <c r="I34" s="381">
        <v>27</v>
      </c>
      <c r="J34" s="381">
        <v>32</v>
      </c>
      <c r="K34" s="359">
        <f t="shared" si="4"/>
        <v>6</v>
      </c>
      <c r="L34" s="381">
        <v>3</v>
      </c>
      <c r="M34" s="381">
        <v>3</v>
      </c>
      <c r="N34" s="86" t="s">
        <v>184</v>
      </c>
      <c r="O34" s="153" t="s">
        <v>183</v>
      </c>
      <c r="P34" s="287" t="s">
        <v>184</v>
      </c>
      <c r="Q34" s="381">
        <v>239</v>
      </c>
      <c r="R34" s="381">
        <v>212</v>
      </c>
      <c r="S34" s="381">
        <v>194</v>
      </c>
      <c r="T34" s="381">
        <v>194</v>
      </c>
      <c r="U34" s="381">
        <v>22</v>
      </c>
      <c r="V34" s="381">
        <v>12</v>
      </c>
      <c r="W34" s="381">
        <v>36</v>
      </c>
    </row>
    <row r="35" spans="1:23" s="153" customFormat="1" ht="15.75" customHeight="1">
      <c r="A35" s="43" t="s">
        <v>185</v>
      </c>
      <c r="B35" s="381" t="s">
        <v>1064</v>
      </c>
      <c r="C35" s="381" t="s">
        <v>1064</v>
      </c>
      <c r="D35" s="381" t="s">
        <v>1064</v>
      </c>
      <c r="E35" s="359">
        <f t="shared" si="2"/>
        <v>0</v>
      </c>
      <c r="F35" s="381" t="s">
        <v>1064</v>
      </c>
      <c r="G35" s="381" t="s">
        <v>1064</v>
      </c>
      <c r="H35" s="359">
        <f t="shared" si="3"/>
        <v>0</v>
      </c>
      <c r="I35" s="381" t="s">
        <v>1064</v>
      </c>
      <c r="J35" s="381" t="s">
        <v>1064</v>
      </c>
      <c r="K35" s="359">
        <f t="shared" si="4"/>
        <v>0</v>
      </c>
      <c r="L35" s="381" t="s">
        <v>1064</v>
      </c>
      <c r="M35" s="381" t="s">
        <v>1064</v>
      </c>
      <c r="N35" s="86" t="s">
        <v>186</v>
      </c>
      <c r="O35" s="153" t="s">
        <v>185</v>
      </c>
      <c r="P35" s="287" t="s">
        <v>186</v>
      </c>
      <c r="Q35" s="381" t="s">
        <v>1064</v>
      </c>
      <c r="R35" s="381" t="s">
        <v>1064</v>
      </c>
      <c r="S35" s="381" t="s">
        <v>1064</v>
      </c>
      <c r="T35" s="381" t="s">
        <v>1064</v>
      </c>
      <c r="U35" s="381" t="s">
        <v>1064</v>
      </c>
      <c r="V35" s="381" t="s">
        <v>1064</v>
      </c>
      <c r="W35" s="381" t="s">
        <v>1064</v>
      </c>
    </row>
    <row r="36" spans="1:23" s="153" customFormat="1" ht="15.75" customHeight="1">
      <c r="A36" s="43" t="s">
        <v>187</v>
      </c>
      <c r="B36" s="381">
        <v>1</v>
      </c>
      <c r="C36" s="381" t="s">
        <v>1064</v>
      </c>
      <c r="D36" s="381">
        <v>13</v>
      </c>
      <c r="E36" s="359">
        <f t="shared" si="2"/>
        <v>284</v>
      </c>
      <c r="F36" s="381">
        <v>121</v>
      </c>
      <c r="G36" s="381">
        <v>163</v>
      </c>
      <c r="H36" s="359">
        <f t="shared" si="3"/>
        <v>33</v>
      </c>
      <c r="I36" s="381">
        <v>12</v>
      </c>
      <c r="J36" s="381">
        <v>21</v>
      </c>
      <c r="K36" s="359">
        <f t="shared" si="4"/>
        <v>4</v>
      </c>
      <c r="L36" s="381">
        <v>3</v>
      </c>
      <c r="M36" s="381">
        <v>1</v>
      </c>
      <c r="N36" s="86" t="s">
        <v>188</v>
      </c>
      <c r="O36" s="153" t="s">
        <v>187</v>
      </c>
      <c r="P36" s="287" t="s">
        <v>188</v>
      </c>
      <c r="Q36" s="381">
        <v>105</v>
      </c>
      <c r="R36" s="381">
        <v>91</v>
      </c>
      <c r="S36" s="381">
        <v>88</v>
      </c>
      <c r="T36" s="381">
        <v>93</v>
      </c>
      <c r="U36" s="381">
        <v>22</v>
      </c>
      <c r="V36" s="381">
        <v>12</v>
      </c>
      <c r="W36" s="381">
        <v>42</v>
      </c>
    </row>
    <row r="37" spans="1:23" s="153" customFormat="1" ht="15.75" customHeight="1">
      <c r="A37" s="43" t="s">
        <v>189</v>
      </c>
      <c r="B37" s="381">
        <v>1</v>
      </c>
      <c r="C37" s="381" t="s">
        <v>1064</v>
      </c>
      <c r="D37" s="381">
        <v>20</v>
      </c>
      <c r="E37" s="359">
        <f t="shared" si="2"/>
        <v>422</v>
      </c>
      <c r="F37" s="381">
        <v>198</v>
      </c>
      <c r="G37" s="381">
        <v>224</v>
      </c>
      <c r="H37" s="359">
        <f t="shared" si="3"/>
        <v>44</v>
      </c>
      <c r="I37" s="381">
        <v>27</v>
      </c>
      <c r="J37" s="381">
        <v>17</v>
      </c>
      <c r="K37" s="359">
        <f t="shared" si="4"/>
        <v>7</v>
      </c>
      <c r="L37" s="381">
        <v>3</v>
      </c>
      <c r="M37" s="381">
        <v>4</v>
      </c>
      <c r="N37" s="86" t="s">
        <v>190</v>
      </c>
      <c r="O37" s="153" t="s">
        <v>189</v>
      </c>
      <c r="P37" s="287" t="s">
        <v>190</v>
      </c>
      <c r="Q37" s="381">
        <v>164</v>
      </c>
      <c r="R37" s="381">
        <v>154</v>
      </c>
      <c r="S37" s="381">
        <v>135</v>
      </c>
      <c r="T37" s="381">
        <v>135</v>
      </c>
      <c r="U37" s="381">
        <v>45</v>
      </c>
      <c r="V37" s="381">
        <v>14</v>
      </c>
      <c r="W37" s="381">
        <v>32</v>
      </c>
    </row>
    <row r="38" spans="1:23" s="153" customFormat="1" ht="15.75" customHeight="1" thickBot="1">
      <c r="A38" s="288" t="s">
        <v>191</v>
      </c>
      <c r="B38" s="386" t="s">
        <v>1064</v>
      </c>
      <c r="C38" s="386" t="s">
        <v>1064</v>
      </c>
      <c r="D38" s="386" t="s">
        <v>1064</v>
      </c>
      <c r="E38" s="360">
        <f t="shared" si="2"/>
        <v>0</v>
      </c>
      <c r="F38" s="386" t="s">
        <v>1064</v>
      </c>
      <c r="G38" s="386" t="s">
        <v>1064</v>
      </c>
      <c r="H38" s="360">
        <f t="shared" si="3"/>
        <v>0</v>
      </c>
      <c r="I38" s="386" t="s">
        <v>1064</v>
      </c>
      <c r="J38" s="386" t="s">
        <v>1064</v>
      </c>
      <c r="K38" s="360">
        <f t="shared" si="4"/>
        <v>0</v>
      </c>
      <c r="L38" s="386" t="s">
        <v>1064</v>
      </c>
      <c r="M38" s="533" t="s">
        <v>1064</v>
      </c>
      <c r="N38" s="289" t="s">
        <v>192</v>
      </c>
      <c r="O38" s="290" t="s">
        <v>191</v>
      </c>
      <c r="P38" s="291" t="s">
        <v>192</v>
      </c>
      <c r="Q38" s="386" t="s">
        <v>1064</v>
      </c>
      <c r="R38" s="386" t="s">
        <v>1064</v>
      </c>
      <c r="S38" s="386" t="s">
        <v>1064</v>
      </c>
      <c r="T38" s="386" t="s">
        <v>1064</v>
      </c>
      <c r="U38" s="386" t="s">
        <v>1064</v>
      </c>
      <c r="V38" s="386" t="s">
        <v>1064</v>
      </c>
      <c r="W38" s="386" t="s">
        <v>1064</v>
      </c>
    </row>
    <row r="39" spans="1:23" s="295" customFormat="1" ht="11.1" customHeight="1">
      <c r="A39" s="643" t="s">
        <v>10</v>
      </c>
      <c r="L39" s="643"/>
      <c r="N39" s="644" t="s">
        <v>694</v>
      </c>
      <c r="O39" s="643" t="s">
        <v>923</v>
      </c>
      <c r="P39" s="643"/>
      <c r="Q39" s="643"/>
      <c r="R39" s="643"/>
      <c r="W39" s="644" t="s">
        <v>695</v>
      </c>
    </row>
    <row r="40" spans="1:23" s="295" customFormat="1" ht="11.1" customHeight="1">
      <c r="A40" s="184" t="s">
        <v>1211</v>
      </c>
      <c r="B40" s="58"/>
      <c r="C40" s="282"/>
      <c r="D40" s="282"/>
      <c r="E40" s="184"/>
      <c r="F40" s="282"/>
      <c r="G40" s="282"/>
      <c r="H40" s="636"/>
      <c r="I40" s="636"/>
      <c r="K40" s="303"/>
      <c r="L40" s="303"/>
      <c r="M40" s="303"/>
      <c r="N40" s="303"/>
      <c r="O40" s="184" t="s">
        <v>1211</v>
      </c>
      <c r="P40" s="58"/>
      <c r="Q40" s="282"/>
      <c r="R40" s="282"/>
      <c r="S40" s="184"/>
      <c r="T40" s="282"/>
      <c r="U40" s="282"/>
      <c r="V40" s="636"/>
    </row>
    <row r="41" spans="1:23" s="162" customFormat="1" ht="11.1" customHeight="1">
      <c r="A41" s="682" t="s">
        <v>999</v>
      </c>
      <c r="B41" s="282"/>
      <c r="C41" s="282"/>
      <c r="D41" s="282"/>
      <c r="E41" s="282"/>
      <c r="F41" s="282"/>
      <c r="G41" s="282"/>
      <c r="H41" s="294"/>
      <c r="I41" s="294"/>
      <c r="J41" s="294"/>
      <c r="K41" s="294"/>
      <c r="L41" s="294"/>
      <c r="M41" s="294"/>
      <c r="N41" s="294"/>
      <c r="O41" s="682" t="s">
        <v>999</v>
      </c>
      <c r="P41" s="282"/>
      <c r="Q41" s="282"/>
      <c r="R41" s="282"/>
      <c r="S41" s="282"/>
      <c r="T41" s="282"/>
      <c r="U41" s="282"/>
      <c r="V41" s="294"/>
    </row>
    <row r="42" spans="1:23" s="162" customFormat="1" ht="11.1" customHeight="1">
      <c r="A42" s="1051" t="s">
        <v>338</v>
      </c>
      <c r="B42" s="1051"/>
      <c r="C42" s="1051"/>
      <c r="D42" s="1051"/>
      <c r="E42" s="1051"/>
      <c r="F42" s="1051"/>
      <c r="G42" s="1051"/>
      <c r="H42" s="294"/>
      <c r="I42" s="294"/>
      <c r="J42" s="294"/>
      <c r="K42" s="294"/>
      <c r="L42" s="294"/>
      <c r="M42" s="294"/>
      <c r="N42" s="294"/>
      <c r="O42" s="1051" t="s">
        <v>338</v>
      </c>
      <c r="P42" s="1051"/>
      <c r="Q42" s="1051"/>
      <c r="R42" s="1051"/>
      <c r="S42" s="1051"/>
      <c r="T42" s="1051"/>
      <c r="U42" s="1051"/>
      <c r="V42" s="294"/>
    </row>
    <row r="43" spans="1:23" s="14" customFormat="1" ht="11.1" customHeight="1">
      <c r="A43" s="449" t="s">
        <v>1006</v>
      </c>
      <c r="B43" s="59"/>
      <c r="C43" s="59"/>
      <c r="D43" s="59"/>
      <c r="E43" s="59"/>
      <c r="F43" s="59"/>
      <c r="G43" s="59"/>
      <c r="H43" s="140"/>
      <c r="I43" s="140"/>
      <c r="J43" s="140"/>
      <c r="K43" s="140"/>
      <c r="L43" s="140"/>
      <c r="M43" s="140"/>
      <c r="N43" s="140"/>
      <c r="O43" s="449" t="s">
        <v>1006</v>
      </c>
      <c r="P43" s="59"/>
      <c r="Q43" s="59"/>
      <c r="R43" s="59"/>
      <c r="S43" s="59"/>
      <c r="T43" s="59"/>
      <c r="U43" s="59"/>
      <c r="V43" s="140"/>
    </row>
    <row r="44" spans="1:23" s="14" customFormat="1" ht="11.25">
      <c r="A44" s="140"/>
      <c r="B44" s="140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S44" s="140"/>
      <c r="T44" s="140"/>
      <c r="U44" s="140"/>
      <c r="V44" s="140"/>
    </row>
    <row r="45" spans="1:23" s="14" customFormat="1" ht="11.25">
      <c r="A45" s="140"/>
      <c r="B45" s="140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S45" s="140"/>
      <c r="T45" s="140"/>
      <c r="U45" s="140"/>
      <c r="V45" s="140"/>
    </row>
    <row r="46" spans="1:23" s="14" customFormat="1" ht="11.25">
      <c r="A46" s="140"/>
      <c r="B46" s="140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S46" s="140"/>
      <c r="T46" s="140"/>
      <c r="U46" s="140"/>
      <c r="V46" s="140"/>
    </row>
    <row r="47" spans="1:23" s="14" customFormat="1" ht="11.25">
      <c r="A47" s="140"/>
      <c r="B47" s="140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S47" s="140"/>
      <c r="T47" s="140"/>
      <c r="U47" s="140"/>
      <c r="V47" s="140"/>
    </row>
    <row r="48" spans="1:23" s="14" customFormat="1" ht="11.25">
      <c r="A48" s="140"/>
      <c r="B48" s="140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S48" s="140"/>
      <c r="T48" s="140"/>
      <c r="U48" s="140"/>
      <c r="V48" s="140"/>
    </row>
    <row r="49" spans="1:22" s="14" customFormat="1" ht="11.25">
      <c r="A49" s="140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S49" s="140"/>
      <c r="T49" s="140"/>
      <c r="U49" s="140"/>
      <c r="V49" s="140"/>
    </row>
    <row r="50" spans="1:22" s="14" customFormat="1" ht="11.25">
      <c r="A50" s="140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S50" s="140"/>
      <c r="T50" s="140"/>
      <c r="U50" s="140"/>
      <c r="V50" s="140"/>
    </row>
    <row r="51" spans="1:22" s="14" customFormat="1" ht="11.25">
      <c r="A51" s="140"/>
      <c r="B51" s="140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S51" s="140"/>
      <c r="T51" s="140"/>
      <c r="U51" s="140"/>
      <c r="V51" s="140"/>
    </row>
    <row r="52" spans="1:22" s="14" customFormat="1" ht="11.25">
      <c r="A52" s="140"/>
      <c r="B52" s="140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S52" s="140"/>
      <c r="T52" s="140"/>
      <c r="U52" s="140"/>
      <c r="V52" s="140"/>
    </row>
    <row r="53" spans="1:22" s="14" customFormat="1" ht="11.25">
      <c r="A53" s="140"/>
      <c r="B53" s="140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S53" s="140"/>
      <c r="T53" s="140"/>
      <c r="U53" s="140"/>
      <c r="V53" s="140"/>
    </row>
    <row r="54" spans="1:22" s="14" customFormat="1" ht="11.25">
      <c r="A54" s="140"/>
      <c r="B54" s="140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S54" s="140"/>
      <c r="T54" s="140"/>
      <c r="U54" s="140"/>
      <c r="V54" s="140"/>
    </row>
    <row r="55" spans="1:22" s="14" customFormat="1" ht="11.25">
      <c r="A55" s="140"/>
      <c r="B55" s="140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S55" s="140"/>
      <c r="T55" s="140"/>
      <c r="U55" s="140"/>
      <c r="V55" s="140"/>
    </row>
    <row r="56" spans="1:22" s="14" customFormat="1" ht="11.25">
      <c r="A56" s="140"/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S56" s="140"/>
      <c r="T56" s="140"/>
      <c r="U56" s="140"/>
      <c r="V56" s="140"/>
    </row>
    <row r="57" spans="1:22" s="14" customFormat="1" ht="11.25">
      <c r="A57" s="140"/>
      <c r="B57" s="140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S57" s="140"/>
      <c r="T57" s="140"/>
      <c r="U57" s="140"/>
      <c r="V57" s="140"/>
    </row>
    <row r="58" spans="1:22" s="14" customFormat="1" ht="11.25">
      <c r="A58" s="140"/>
      <c r="B58" s="140"/>
      <c r="C58" s="140"/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S58" s="140"/>
      <c r="T58" s="140"/>
      <c r="U58" s="140"/>
      <c r="V58" s="140"/>
    </row>
    <row r="59" spans="1:22" s="14" customFormat="1" ht="11.25">
      <c r="A59" s="140"/>
      <c r="B59" s="140"/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S59" s="140"/>
      <c r="T59" s="140"/>
      <c r="U59" s="140"/>
      <c r="V59" s="140"/>
    </row>
    <row r="60" spans="1:22" s="14" customFormat="1" ht="11.25">
      <c r="A60" s="140"/>
      <c r="B60" s="140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S60" s="140"/>
      <c r="T60" s="140"/>
      <c r="U60" s="140"/>
      <c r="V60" s="140"/>
    </row>
    <row r="61" spans="1:22" s="14" customFormat="1" ht="11.25">
      <c r="A61" s="140"/>
      <c r="B61" s="140"/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S61" s="140"/>
      <c r="T61" s="140"/>
      <c r="U61" s="140"/>
      <c r="V61" s="140"/>
    </row>
    <row r="62" spans="1:22" s="14" customFormat="1" ht="11.25">
      <c r="A62" s="140"/>
      <c r="B62" s="140"/>
      <c r="C62" s="140"/>
      <c r="D62" s="140"/>
      <c r="E62" s="140"/>
      <c r="F62" s="140"/>
      <c r="G62" s="140"/>
      <c r="H62" s="140"/>
      <c r="I62" s="140"/>
      <c r="J62" s="140"/>
      <c r="K62" s="140"/>
      <c r="L62" s="140"/>
      <c r="M62" s="140"/>
      <c r="N62" s="140"/>
      <c r="S62" s="140"/>
      <c r="T62" s="140"/>
      <c r="U62" s="140"/>
      <c r="V62" s="140"/>
    </row>
    <row r="63" spans="1:22" s="14" customFormat="1" ht="11.25">
      <c r="A63" s="140"/>
      <c r="B63" s="140"/>
      <c r="C63" s="140"/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S63" s="140"/>
      <c r="T63" s="140"/>
      <c r="U63" s="140"/>
      <c r="V63" s="140"/>
    </row>
    <row r="64" spans="1:22" s="14" customFormat="1" ht="11.25">
      <c r="A64" s="140"/>
      <c r="B64" s="140"/>
      <c r="C64" s="140"/>
      <c r="D64" s="140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S64" s="140"/>
      <c r="T64" s="140"/>
      <c r="U64" s="140"/>
      <c r="V64" s="140"/>
    </row>
    <row r="65" spans="1:22" s="14" customFormat="1" ht="11.25">
      <c r="A65" s="140"/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S65" s="140"/>
      <c r="T65" s="140"/>
      <c r="U65" s="140"/>
      <c r="V65" s="140"/>
    </row>
    <row r="66" spans="1:22" s="14" customFormat="1" ht="11.25">
      <c r="A66" s="140"/>
      <c r="B66" s="140"/>
      <c r="C66" s="140"/>
      <c r="D66" s="140"/>
      <c r="E66" s="140"/>
      <c r="F66" s="140"/>
      <c r="G66" s="140"/>
      <c r="H66" s="140"/>
      <c r="I66" s="140"/>
      <c r="J66" s="140"/>
      <c r="K66" s="140"/>
      <c r="L66" s="140"/>
      <c r="M66" s="140"/>
      <c r="N66" s="140"/>
      <c r="S66" s="140"/>
      <c r="T66" s="140"/>
      <c r="U66" s="140"/>
      <c r="V66" s="140"/>
    </row>
    <row r="67" spans="1:22" s="14" customFormat="1" ht="11.25">
      <c r="A67" s="140"/>
      <c r="B67" s="140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S67" s="140"/>
      <c r="T67" s="140"/>
      <c r="U67" s="140"/>
      <c r="V67" s="140"/>
    </row>
    <row r="68" spans="1:22" s="14" customFormat="1" ht="11.25">
      <c r="A68" s="140"/>
      <c r="B68" s="140"/>
      <c r="C68" s="140"/>
      <c r="D68" s="140"/>
      <c r="E68" s="140"/>
      <c r="F68" s="140"/>
      <c r="G68" s="140"/>
      <c r="H68" s="140"/>
      <c r="I68" s="140"/>
      <c r="J68" s="140"/>
      <c r="K68" s="140"/>
      <c r="L68" s="140"/>
      <c r="M68" s="140"/>
      <c r="N68" s="140"/>
      <c r="S68" s="140"/>
      <c r="T68" s="140"/>
      <c r="U68" s="140"/>
      <c r="V68" s="140"/>
    </row>
  </sheetData>
  <sheetProtection selectLockedCells="1"/>
  <mergeCells count="39">
    <mergeCell ref="V6:V9"/>
    <mergeCell ref="O12:P12"/>
    <mergeCell ref="A42:G42"/>
    <mergeCell ref="L7:L9"/>
    <mergeCell ref="M7:M9"/>
    <mergeCell ref="Q7:Q9"/>
    <mergeCell ref="R7:R9"/>
    <mergeCell ref="O10:P10"/>
    <mergeCell ref="O14:P14"/>
    <mergeCell ref="I7:I9"/>
    <mergeCell ref="J7:J9"/>
    <mergeCell ref="K7:K9"/>
    <mergeCell ref="N6:N9"/>
    <mergeCell ref="C7:C9"/>
    <mergeCell ref="O42:U42"/>
    <mergeCell ref="O13:P13"/>
    <mergeCell ref="O11:P11"/>
    <mergeCell ref="U6:U9"/>
    <mergeCell ref="O3:W3"/>
    <mergeCell ref="O4:W4"/>
    <mergeCell ref="A6:A9"/>
    <mergeCell ref="B6:C6"/>
    <mergeCell ref="D6:D9"/>
    <mergeCell ref="E6:G6"/>
    <mergeCell ref="H6:J6"/>
    <mergeCell ref="K6:M6"/>
    <mergeCell ref="S7:S9"/>
    <mergeCell ref="T7:T9"/>
    <mergeCell ref="W6:W9"/>
    <mergeCell ref="O6:P9"/>
    <mergeCell ref="H7:H9"/>
    <mergeCell ref="Q6:R6"/>
    <mergeCell ref="A3:G3"/>
    <mergeCell ref="H3:N3"/>
    <mergeCell ref="E7:E9"/>
    <mergeCell ref="S6:T6"/>
    <mergeCell ref="B7:B9"/>
    <mergeCell ref="F7:F9"/>
    <mergeCell ref="G7:G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2" man="1"/>
    <brk id="14" max="42" man="1"/>
  </colBreaks>
  <ignoredErrors>
    <ignoredError sqref="E16:E37 H16:H38 K16:K38" unlockedFormula="1"/>
  </ignoredErrors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6"/>
  <sheetViews>
    <sheetView view="pageBreakPreview" zoomScaleNormal="100" zoomScaleSheetLayoutView="100" workbookViewId="0">
      <selection activeCell="K2" sqref="K2"/>
    </sheetView>
  </sheetViews>
  <sheetFormatPr defaultRowHeight="14.25"/>
  <cols>
    <col min="1" max="1" width="7" style="67" customWidth="1"/>
    <col min="2" max="2" width="10.75" style="67" customWidth="1"/>
    <col min="3" max="4" width="11.125" style="193" customWidth="1"/>
    <col min="5" max="8" width="10.625" style="193" customWidth="1"/>
    <col min="9" max="9" width="12.625" style="63" customWidth="1"/>
    <col min="10" max="15" width="11.625" style="193" customWidth="1"/>
    <col min="16" max="17" width="10.625" style="193" customWidth="1"/>
    <col min="18" max="20" width="9.625" style="193" customWidth="1"/>
    <col min="21" max="21" width="8.625" style="193" customWidth="1"/>
    <col min="22" max="22" width="10.625" style="66" customWidth="1"/>
    <col min="23" max="23" width="13.125" style="67" customWidth="1"/>
    <col min="24" max="16384" width="9" style="68"/>
  </cols>
  <sheetData>
    <row r="1" spans="1:23" s="462" customFormat="1" ht="14.1" customHeight="1">
      <c r="A1" s="480"/>
      <c r="B1" s="480"/>
      <c r="C1" s="479"/>
      <c r="D1" s="479"/>
      <c r="E1" s="479"/>
      <c r="F1" s="479"/>
      <c r="G1" s="479"/>
      <c r="H1" s="471" t="s">
        <v>1307</v>
      </c>
      <c r="I1" s="469" t="s">
        <v>1308</v>
      </c>
      <c r="J1" s="480"/>
      <c r="K1" s="480"/>
      <c r="L1" s="480"/>
      <c r="M1" s="480"/>
      <c r="N1" s="480"/>
      <c r="O1" s="480"/>
      <c r="P1" s="479"/>
      <c r="Q1" s="479"/>
      <c r="R1" s="479"/>
      <c r="S1" s="479"/>
      <c r="T1" s="479"/>
      <c r="U1" s="479"/>
      <c r="V1" s="480"/>
      <c r="W1" s="471" t="s">
        <v>1309</v>
      </c>
    </row>
    <row r="2" spans="1:23" s="15" customFormat="1" ht="14.1" customHeight="1">
      <c r="A2" s="62"/>
      <c r="B2" s="62"/>
      <c r="C2" s="59"/>
      <c r="D2" s="59"/>
      <c r="E2" s="59"/>
      <c r="F2" s="59"/>
      <c r="G2" s="59"/>
      <c r="H2" s="72"/>
      <c r="I2" s="73"/>
      <c r="J2" s="62"/>
      <c r="K2" s="62"/>
      <c r="L2" s="62"/>
      <c r="M2" s="62"/>
      <c r="N2" s="62"/>
      <c r="O2" s="62"/>
      <c r="P2" s="59"/>
      <c r="Q2" s="59"/>
      <c r="R2" s="59"/>
      <c r="S2" s="59"/>
      <c r="T2" s="59"/>
      <c r="U2" s="59"/>
      <c r="V2" s="62"/>
      <c r="W2" s="72"/>
    </row>
    <row r="3" spans="1:23" s="16" customFormat="1" ht="20.100000000000001" customHeight="1">
      <c r="A3" s="983" t="s">
        <v>459</v>
      </c>
      <c r="B3" s="983"/>
      <c r="C3" s="983"/>
      <c r="D3" s="983"/>
      <c r="E3" s="983"/>
      <c r="F3" s="983"/>
      <c r="G3" s="983"/>
      <c r="H3" s="983"/>
      <c r="I3" s="1014" t="s">
        <v>653</v>
      </c>
      <c r="J3" s="1014"/>
      <c r="K3" s="1014"/>
      <c r="L3" s="1014"/>
      <c r="M3" s="1014"/>
      <c r="N3" s="1014"/>
      <c r="O3" s="1014"/>
      <c r="P3" s="983" t="s">
        <v>1030</v>
      </c>
      <c r="Q3" s="983"/>
      <c r="R3" s="983"/>
      <c r="S3" s="983"/>
      <c r="T3" s="983"/>
      <c r="U3" s="983"/>
      <c r="V3" s="983"/>
      <c r="W3" s="983"/>
    </row>
    <row r="4" spans="1:23" s="18" customFormat="1" ht="24" customHeight="1">
      <c r="A4" s="984" t="s">
        <v>1029</v>
      </c>
      <c r="B4" s="984"/>
      <c r="C4" s="984"/>
      <c r="D4" s="984"/>
      <c r="E4" s="984"/>
      <c r="F4" s="984"/>
      <c r="G4" s="984"/>
      <c r="H4" s="984"/>
      <c r="I4" s="307"/>
      <c r="J4" s="307"/>
      <c r="K4" s="307"/>
      <c r="L4" s="307"/>
      <c r="M4" s="307"/>
      <c r="N4" s="307"/>
      <c r="O4" s="307"/>
      <c r="P4" s="752"/>
      <c r="Q4" s="752"/>
      <c r="R4" s="752"/>
      <c r="S4" s="752"/>
      <c r="T4" s="752"/>
      <c r="U4" s="752"/>
      <c r="V4" s="752"/>
      <c r="W4" s="752"/>
    </row>
    <row r="5" spans="1:23" s="15" customFormat="1" ht="18" customHeight="1" thickBot="1">
      <c r="A5" s="20" t="s">
        <v>193</v>
      </c>
      <c r="C5" s="62"/>
      <c r="D5" s="62"/>
      <c r="E5" s="62"/>
      <c r="F5" s="62"/>
      <c r="G5" s="62"/>
      <c r="H5" s="72" t="s">
        <v>202</v>
      </c>
      <c r="I5" s="73" t="s">
        <v>193</v>
      </c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72" t="s">
        <v>202</v>
      </c>
    </row>
    <row r="6" spans="1:23" s="15" customFormat="1" ht="34.5" customHeight="1">
      <c r="A6" s="1034" t="s">
        <v>201</v>
      </c>
      <c r="B6" s="1035"/>
      <c r="C6" s="1053" t="s">
        <v>647</v>
      </c>
      <c r="D6" s="1054"/>
      <c r="E6" s="991" t="s">
        <v>0</v>
      </c>
      <c r="F6" s="1018" t="s">
        <v>199</v>
      </c>
      <c r="G6" s="1019"/>
      <c r="H6" s="1020"/>
      <c r="I6" s="1040" t="s">
        <v>1</v>
      </c>
      <c r="J6" s="1021" t="s">
        <v>630</v>
      </c>
      <c r="K6" s="946"/>
      <c r="L6" s="946"/>
      <c r="M6" s="1018" t="s">
        <v>951</v>
      </c>
      <c r="N6" s="946"/>
      <c r="O6" s="958"/>
      <c r="P6" s="1052" t="s">
        <v>1015</v>
      </c>
      <c r="Q6" s="1050"/>
      <c r="R6" s="985" t="s">
        <v>959</v>
      </c>
      <c r="S6" s="1019"/>
      <c r="T6" s="991" t="s">
        <v>954</v>
      </c>
      <c r="U6" s="991" t="s">
        <v>815</v>
      </c>
      <c r="V6" s="1005" t="s">
        <v>960</v>
      </c>
      <c r="W6" s="1043" t="s">
        <v>200</v>
      </c>
    </row>
    <row r="7" spans="1:23" s="15" customFormat="1" ht="17.100000000000001" customHeight="1">
      <c r="A7" s="1036"/>
      <c r="B7" s="1037"/>
      <c r="C7" s="934" t="s">
        <v>628</v>
      </c>
      <c r="D7" s="905" t="s">
        <v>626</v>
      </c>
      <c r="E7" s="981"/>
      <c r="F7" s="936"/>
      <c r="G7" s="934" t="s">
        <v>115</v>
      </c>
      <c r="H7" s="932" t="s">
        <v>82</v>
      </c>
      <c r="I7" s="1041"/>
      <c r="J7" s="927"/>
      <c r="K7" s="934" t="s">
        <v>115</v>
      </c>
      <c r="L7" s="934" t="s">
        <v>82</v>
      </c>
      <c r="M7" s="936"/>
      <c r="N7" s="934" t="s">
        <v>115</v>
      </c>
      <c r="O7" s="932" t="s">
        <v>82</v>
      </c>
      <c r="P7" s="992" t="s">
        <v>271</v>
      </c>
      <c r="Q7" s="992" t="s">
        <v>957</v>
      </c>
      <c r="R7" s="992" t="s">
        <v>956</v>
      </c>
      <c r="S7" s="981" t="s">
        <v>116</v>
      </c>
      <c r="T7" s="1003"/>
      <c r="U7" s="981"/>
      <c r="V7" s="1006"/>
      <c r="W7" s="1044"/>
    </row>
    <row r="8" spans="1:23" s="15" customFormat="1" ht="17.100000000000001" customHeight="1">
      <c r="A8" s="1036"/>
      <c r="B8" s="1037"/>
      <c r="C8" s="934"/>
      <c r="D8" s="905"/>
      <c r="E8" s="981"/>
      <c r="F8" s="934"/>
      <c r="G8" s="934"/>
      <c r="H8" s="932"/>
      <c r="I8" s="1041"/>
      <c r="J8" s="928"/>
      <c r="K8" s="934"/>
      <c r="L8" s="934"/>
      <c r="M8" s="934"/>
      <c r="N8" s="934"/>
      <c r="O8" s="932"/>
      <c r="P8" s="1008"/>
      <c r="Q8" s="1008"/>
      <c r="R8" s="992"/>
      <c r="S8" s="981"/>
      <c r="T8" s="1003"/>
      <c r="U8" s="981"/>
      <c r="V8" s="1006"/>
      <c r="W8" s="1044"/>
    </row>
    <row r="9" spans="1:23" s="15" customFormat="1" ht="17.100000000000001" customHeight="1">
      <c r="A9" s="1038"/>
      <c r="B9" s="1039"/>
      <c r="C9" s="935"/>
      <c r="D9" s="915"/>
      <c r="E9" s="993"/>
      <c r="F9" s="935"/>
      <c r="G9" s="935"/>
      <c r="H9" s="933"/>
      <c r="I9" s="1042"/>
      <c r="J9" s="929"/>
      <c r="K9" s="935"/>
      <c r="L9" s="935"/>
      <c r="M9" s="935"/>
      <c r="N9" s="935"/>
      <c r="O9" s="933"/>
      <c r="P9" s="1009"/>
      <c r="Q9" s="1009"/>
      <c r="R9" s="1010"/>
      <c r="S9" s="993"/>
      <c r="T9" s="1004"/>
      <c r="U9" s="993"/>
      <c r="V9" s="1007"/>
      <c r="W9" s="1045"/>
    </row>
    <row r="10" spans="1:23" s="115" customFormat="1" ht="15.75" customHeight="1">
      <c r="A10" s="930" t="s">
        <v>607</v>
      </c>
      <c r="B10" s="937"/>
      <c r="C10" s="9">
        <v>2</v>
      </c>
      <c r="D10" s="9">
        <v>0</v>
      </c>
      <c r="E10" s="9">
        <v>63</v>
      </c>
      <c r="F10" s="9">
        <v>2147</v>
      </c>
      <c r="G10" s="9">
        <v>1515</v>
      </c>
      <c r="H10" s="9">
        <v>632</v>
      </c>
      <c r="I10" s="814" t="s">
        <v>607</v>
      </c>
      <c r="J10" s="9">
        <v>135</v>
      </c>
      <c r="K10" s="9">
        <v>92</v>
      </c>
      <c r="L10" s="9">
        <v>43</v>
      </c>
      <c r="M10" s="9">
        <v>7</v>
      </c>
      <c r="N10" s="9">
        <v>4</v>
      </c>
      <c r="O10" s="9">
        <v>3</v>
      </c>
      <c r="P10" s="9">
        <v>731</v>
      </c>
      <c r="Q10" s="9">
        <v>601</v>
      </c>
      <c r="R10" s="9">
        <v>693</v>
      </c>
      <c r="S10" s="9">
        <v>692</v>
      </c>
      <c r="T10" s="9">
        <v>117.06100000000001</v>
      </c>
      <c r="U10" s="9">
        <v>48.405000000000001</v>
      </c>
      <c r="V10" s="9">
        <v>63</v>
      </c>
      <c r="W10" s="109" t="s">
        <v>607</v>
      </c>
    </row>
    <row r="11" spans="1:23" s="115" customFormat="1" ht="15.75" customHeight="1">
      <c r="A11" s="930" t="s">
        <v>662</v>
      </c>
      <c r="B11" s="931"/>
      <c r="C11" s="9">
        <v>2</v>
      </c>
      <c r="D11" s="9">
        <v>0</v>
      </c>
      <c r="E11" s="9">
        <v>63</v>
      </c>
      <c r="F11" s="9">
        <v>2142</v>
      </c>
      <c r="G11" s="9">
        <v>1484</v>
      </c>
      <c r="H11" s="9">
        <v>658</v>
      </c>
      <c r="I11" s="814" t="s">
        <v>662</v>
      </c>
      <c r="J11" s="9">
        <v>133</v>
      </c>
      <c r="K11" s="9">
        <v>91</v>
      </c>
      <c r="L11" s="9">
        <v>42</v>
      </c>
      <c r="M11" s="9">
        <v>8</v>
      </c>
      <c r="N11" s="9">
        <v>5</v>
      </c>
      <c r="O11" s="9">
        <v>3</v>
      </c>
      <c r="P11" s="9">
        <v>701</v>
      </c>
      <c r="Q11" s="9">
        <v>560</v>
      </c>
      <c r="R11" s="9">
        <v>693</v>
      </c>
      <c r="S11" s="9">
        <v>707</v>
      </c>
      <c r="T11" s="9">
        <v>117</v>
      </c>
      <c r="U11" s="9">
        <v>48</v>
      </c>
      <c r="V11" s="9">
        <v>98</v>
      </c>
      <c r="W11" s="109" t="s">
        <v>662</v>
      </c>
    </row>
    <row r="12" spans="1:23" s="115" customFormat="1" ht="15.75" customHeight="1">
      <c r="A12" s="930" t="s">
        <v>707</v>
      </c>
      <c r="B12" s="931"/>
      <c r="C12" s="9">
        <v>2</v>
      </c>
      <c r="D12" s="9">
        <v>0</v>
      </c>
      <c r="E12" s="9">
        <v>63</v>
      </c>
      <c r="F12" s="9">
        <v>2031</v>
      </c>
      <c r="G12" s="9">
        <v>1390</v>
      </c>
      <c r="H12" s="9">
        <v>641</v>
      </c>
      <c r="I12" s="814" t="s">
        <v>707</v>
      </c>
      <c r="J12" s="9">
        <v>137</v>
      </c>
      <c r="K12" s="9">
        <v>93</v>
      </c>
      <c r="L12" s="9">
        <v>44</v>
      </c>
      <c r="M12" s="9">
        <v>12</v>
      </c>
      <c r="N12" s="9">
        <v>9</v>
      </c>
      <c r="O12" s="9">
        <v>3</v>
      </c>
      <c r="P12" s="9">
        <v>724</v>
      </c>
      <c r="Q12" s="9">
        <v>555</v>
      </c>
      <c r="R12" s="9">
        <v>672</v>
      </c>
      <c r="S12" s="9">
        <v>680</v>
      </c>
      <c r="T12" s="9">
        <v>117</v>
      </c>
      <c r="U12" s="9">
        <v>48</v>
      </c>
      <c r="V12" s="9">
        <v>98</v>
      </c>
      <c r="W12" s="109" t="s">
        <v>707</v>
      </c>
    </row>
    <row r="13" spans="1:23" s="115" customFormat="1" ht="15.75" customHeight="1">
      <c r="A13" s="930" t="s">
        <v>935</v>
      </c>
      <c r="B13" s="931"/>
      <c r="C13" s="9">
        <v>2</v>
      </c>
      <c r="D13" s="9">
        <v>0</v>
      </c>
      <c r="E13" s="9">
        <v>62</v>
      </c>
      <c r="F13" s="9">
        <v>1936</v>
      </c>
      <c r="G13" s="9">
        <v>1318</v>
      </c>
      <c r="H13" s="9">
        <v>618</v>
      </c>
      <c r="I13" s="814" t="s">
        <v>935</v>
      </c>
      <c r="J13" s="9">
        <v>130</v>
      </c>
      <c r="K13" s="9">
        <v>87</v>
      </c>
      <c r="L13" s="9">
        <v>43</v>
      </c>
      <c r="M13" s="9">
        <v>12</v>
      </c>
      <c r="N13" s="9">
        <v>9</v>
      </c>
      <c r="O13" s="9">
        <v>3</v>
      </c>
      <c r="P13" s="9">
        <v>666</v>
      </c>
      <c r="Q13" s="9">
        <v>477</v>
      </c>
      <c r="R13" s="9">
        <v>620</v>
      </c>
      <c r="S13" s="9">
        <v>612</v>
      </c>
      <c r="T13" s="9">
        <v>117</v>
      </c>
      <c r="U13" s="9">
        <v>51</v>
      </c>
      <c r="V13" s="9">
        <v>98</v>
      </c>
      <c r="W13" s="109" t="s">
        <v>935</v>
      </c>
    </row>
    <row r="14" spans="1:23" s="116" customFormat="1" ht="15.75" customHeight="1">
      <c r="A14" s="940" t="s">
        <v>1338</v>
      </c>
      <c r="B14" s="941"/>
      <c r="C14" s="121">
        <f t="shared" ref="C14:H14" si="0">SUM(C16:C38)</f>
        <v>2</v>
      </c>
      <c r="D14" s="121">
        <f t="shared" si="0"/>
        <v>0</v>
      </c>
      <c r="E14" s="121">
        <f t="shared" si="0"/>
        <v>61</v>
      </c>
      <c r="F14" s="121">
        <f t="shared" si="0"/>
        <v>1832</v>
      </c>
      <c r="G14" s="121">
        <f t="shared" si="0"/>
        <v>1291</v>
      </c>
      <c r="H14" s="121">
        <f t="shared" si="0"/>
        <v>541</v>
      </c>
      <c r="I14" s="575" t="s">
        <v>1338</v>
      </c>
      <c r="J14" s="121">
        <f t="shared" ref="J14:V14" si="1">SUM(J16:J38)</f>
        <v>126</v>
      </c>
      <c r="K14" s="121">
        <f t="shared" si="1"/>
        <v>89</v>
      </c>
      <c r="L14" s="121">
        <f t="shared" si="1"/>
        <v>37</v>
      </c>
      <c r="M14" s="121">
        <f t="shared" si="1"/>
        <v>11</v>
      </c>
      <c r="N14" s="121">
        <f t="shared" si="1"/>
        <v>8</v>
      </c>
      <c r="O14" s="121">
        <f t="shared" si="1"/>
        <v>3</v>
      </c>
      <c r="P14" s="121">
        <f t="shared" si="1"/>
        <v>676</v>
      </c>
      <c r="Q14" s="209">
        <f t="shared" si="1"/>
        <v>441</v>
      </c>
      <c r="R14" s="209">
        <f t="shared" si="1"/>
        <v>600</v>
      </c>
      <c r="S14" s="209">
        <f t="shared" si="1"/>
        <v>606</v>
      </c>
      <c r="T14" s="209">
        <f t="shared" si="1"/>
        <v>128</v>
      </c>
      <c r="U14" s="209">
        <f t="shared" si="1"/>
        <v>52</v>
      </c>
      <c r="V14" s="121">
        <f t="shared" si="1"/>
        <v>90</v>
      </c>
      <c r="W14" s="577" t="s">
        <v>1338</v>
      </c>
    </row>
    <row r="15" spans="1:23" s="115" customFormat="1" ht="9.9499999999999993" customHeight="1">
      <c r="B15" s="280"/>
      <c r="C15" s="9"/>
      <c r="D15" s="9"/>
      <c r="E15" s="9"/>
      <c r="F15" s="9"/>
      <c r="G15" s="9"/>
      <c r="H15" s="9"/>
      <c r="I15" s="118"/>
      <c r="J15" s="9"/>
      <c r="K15" s="9"/>
      <c r="L15" s="9"/>
      <c r="M15" s="9"/>
      <c r="N15" s="9"/>
      <c r="O15" s="9"/>
      <c r="P15" s="9"/>
      <c r="Q15" s="156"/>
      <c r="R15" s="156"/>
      <c r="S15" s="156"/>
      <c r="T15" s="156"/>
      <c r="U15" s="156"/>
      <c r="V15" s="9"/>
      <c r="W15" s="109"/>
    </row>
    <row r="16" spans="1:23" s="115" customFormat="1" ht="15.95" customHeight="1">
      <c r="A16" s="115" t="s">
        <v>149</v>
      </c>
      <c r="B16" s="101" t="s">
        <v>194</v>
      </c>
      <c r="C16" s="387">
        <v>1</v>
      </c>
      <c r="D16" s="387" t="s">
        <v>1064</v>
      </c>
      <c r="E16" s="387">
        <v>37</v>
      </c>
      <c r="F16" s="361">
        <f>SUM(G16:H16)</f>
        <v>1125</v>
      </c>
      <c r="G16" s="387">
        <v>584</v>
      </c>
      <c r="H16" s="387">
        <v>541</v>
      </c>
      <c r="I16" s="118" t="s">
        <v>149</v>
      </c>
      <c r="J16" s="361">
        <f>SUM(K16:L16)</f>
        <v>78</v>
      </c>
      <c r="K16" s="387">
        <v>52</v>
      </c>
      <c r="L16" s="387">
        <v>26</v>
      </c>
      <c r="M16" s="361">
        <f>SUM(N16:O16)</f>
        <v>7</v>
      </c>
      <c r="N16" s="387">
        <v>6</v>
      </c>
      <c r="O16" s="387">
        <v>1</v>
      </c>
      <c r="P16" s="387">
        <v>434</v>
      </c>
      <c r="Q16" s="388">
        <v>259</v>
      </c>
      <c r="R16" s="388">
        <v>360</v>
      </c>
      <c r="S16" s="388">
        <v>361</v>
      </c>
      <c r="T16" s="389">
        <v>32</v>
      </c>
      <c r="U16" s="389">
        <v>28</v>
      </c>
      <c r="V16" s="387">
        <v>48</v>
      </c>
      <c r="W16" s="79" t="s">
        <v>194</v>
      </c>
    </row>
    <row r="17" spans="1:23" s="115" customFormat="1" ht="15.95" customHeight="1">
      <c r="A17" s="115" t="s">
        <v>150</v>
      </c>
      <c r="B17" s="101" t="s">
        <v>151</v>
      </c>
      <c r="C17" s="387" t="s">
        <v>1064</v>
      </c>
      <c r="D17" s="387" t="s">
        <v>1064</v>
      </c>
      <c r="E17" s="387" t="s">
        <v>1064</v>
      </c>
      <c r="F17" s="361">
        <f t="shared" ref="F17:F38" si="2">SUM(G17:H17)</f>
        <v>0</v>
      </c>
      <c r="G17" s="387" t="s">
        <v>1064</v>
      </c>
      <c r="H17" s="387" t="s">
        <v>1064</v>
      </c>
      <c r="I17" s="118" t="s">
        <v>150</v>
      </c>
      <c r="J17" s="361">
        <f t="shared" ref="J17:J38" si="3">SUM(K17:L17)</f>
        <v>0</v>
      </c>
      <c r="K17" s="387" t="s">
        <v>1064</v>
      </c>
      <c r="L17" s="387" t="s">
        <v>1064</v>
      </c>
      <c r="M17" s="361">
        <f t="shared" ref="M17:M38" si="4">SUM(N17:O17)</f>
        <v>0</v>
      </c>
      <c r="N17" s="387" t="s">
        <v>1064</v>
      </c>
      <c r="O17" s="387" t="s">
        <v>1064</v>
      </c>
      <c r="P17" s="387" t="s">
        <v>1064</v>
      </c>
      <c r="Q17" s="388" t="s">
        <v>1064</v>
      </c>
      <c r="R17" s="388" t="s">
        <v>1064</v>
      </c>
      <c r="S17" s="388" t="s">
        <v>1064</v>
      </c>
      <c r="T17" s="389" t="s">
        <v>1064</v>
      </c>
      <c r="U17" s="389" t="s">
        <v>1064</v>
      </c>
      <c r="V17" s="387" t="s">
        <v>1064</v>
      </c>
      <c r="W17" s="79" t="s">
        <v>151</v>
      </c>
    </row>
    <row r="18" spans="1:23" s="115" customFormat="1" ht="15.95" customHeight="1">
      <c r="A18" s="115" t="s">
        <v>152</v>
      </c>
      <c r="B18" s="101" t="s">
        <v>153</v>
      </c>
      <c r="C18" s="387">
        <v>1</v>
      </c>
      <c r="D18" s="387" t="s">
        <v>1064</v>
      </c>
      <c r="E18" s="387">
        <v>24</v>
      </c>
      <c r="F18" s="361">
        <f t="shared" si="2"/>
        <v>707</v>
      </c>
      <c r="G18" s="387">
        <v>707</v>
      </c>
      <c r="H18" s="387">
        <v>0</v>
      </c>
      <c r="I18" s="118" t="s">
        <v>152</v>
      </c>
      <c r="J18" s="361">
        <f t="shared" si="3"/>
        <v>48</v>
      </c>
      <c r="K18" s="387">
        <v>37</v>
      </c>
      <c r="L18" s="387">
        <v>11</v>
      </c>
      <c r="M18" s="361">
        <f t="shared" si="4"/>
        <v>4</v>
      </c>
      <c r="N18" s="387">
        <v>2</v>
      </c>
      <c r="O18" s="387">
        <v>2</v>
      </c>
      <c r="P18" s="387">
        <v>242</v>
      </c>
      <c r="Q18" s="388">
        <v>182</v>
      </c>
      <c r="R18" s="388">
        <v>240</v>
      </c>
      <c r="S18" s="388">
        <v>245</v>
      </c>
      <c r="T18" s="389">
        <v>96</v>
      </c>
      <c r="U18" s="389">
        <v>24</v>
      </c>
      <c r="V18" s="387">
        <v>42</v>
      </c>
      <c r="W18" s="79" t="s">
        <v>153</v>
      </c>
    </row>
    <row r="19" spans="1:23" s="115" customFormat="1" ht="15.95" customHeight="1">
      <c r="A19" s="115" t="s">
        <v>154</v>
      </c>
      <c r="B19" s="101" t="s">
        <v>155</v>
      </c>
      <c r="C19" s="387" t="s">
        <v>1064</v>
      </c>
      <c r="D19" s="387" t="s">
        <v>1064</v>
      </c>
      <c r="E19" s="387" t="s">
        <v>1064</v>
      </c>
      <c r="F19" s="361">
        <f t="shared" si="2"/>
        <v>0</v>
      </c>
      <c r="G19" s="387" t="s">
        <v>1064</v>
      </c>
      <c r="H19" s="387" t="s">
        <v>1064</v>
      </c>
      <c r="I19" s="118" t="s">
        <v>154</v>
      </c>
      <c r="J19" s="361">
        <f t="shared" si="3"/>
        <v>0</v>
      </c>
      <c r="K19" s="387" t="s">
        <v>1064</v>
      </c>
      <c r="L19" s="387" t="s">
        <v>1064</v>
      </c>
      <c r="M19" s="361">
        <f t="shared" si="4"/>
        <v>0</v>
      </c>
      <c r="N19" s="387" t="s">
        <v>1064</v>
      </c>
      <c r="O19" s="387" t="s">
        <v>1064</v>
      </c>
      <c r="P19" s="387" t="s">
        <v>1064</v>
      </c>
      <c r="Q19" s="388" t="s">
        <v>1064</v>
      </c>
      <c r="R19" s="388" t="s">
        <v>1064</v>
      </c>
      <c r="S19" s="388" t="s">
        <v>1064</v>
      </c>
      <c r="T19" s="389" t="s">
        <v>1064</v>
      </c>
      <c r="U19" s="388" t="s">
        <v>1064</v>
      </c>
      <c r="V19" s="387" t="s">
        <v>1064</v>
      </c>
      <c r="W19" s="79" t="s">
        <v>155</v>
      </c>
    </row>
    <row r="20" spans="1:23" s="115" customFormat="1" ht="15.95" customHeight="1">
      <c r="A20" s="115" t="s">
        <v>156</v>
      </c>
      <c r="B20" s="101" t="s">
        <v>157</v>
      </c>
      <c r="C20" s="387" t="s">
        <v>1064</v>
      </c>
      <c r="D20" s="387" t="s">
        <v>1064</v>
      </c>
      <c r="E20" s="387" t="s">
        <v>1064</v>
      </c>
      <c r="F20" s="361">
        <f t="shared" si="2"/>
        <v>0</v>
      </c>
      <c r="G20" s="387" t="s">
        <v>1064</v>
      </c>
      <c r="H20" s="387" t="s">
        <v>1064</v>
      </c>
      <c r="I20" s="118" t="s">
        <v>156</v>
      </c>
      <c r="J20" s="361">
        <f t="shared" si="3"/>
        <v>0</v>
      </c>
      <c r="K20" s="387" t="s">
        <v>1064</v>
      </c>
      <c r="L20" s="387" t="s">
        <v>1064</v>
      </c>
      <c r="M20" s="361">
        <f t="shared" si="4"/>
        <v>0</v>
      </c>
      <c r="N20" s="387" t="s">
        <v>1064</v>
      </c>
      <c r="O20" s="387" t="s">
        <v>1064</v>
      </c>
      <c r="P20" s="387" t="s">
        <v>1064</v>
      </c>
      <c r="Q20" s="388" t="s">
        <v>1064</v>
      </c>
      <c r="R20" s="388" t="s">
        <v>1064</v>
      </c>
      <c r="S20" s="388" t="s">
        <v>1064</v>
      </c>
      <c r="T20" s="389" t="s">
        <v>1064</v>
      </c>
      <c r="U20" s="388" t="s">
        <v>1064</v>
      </c>
      <c r="V20" s="387" t="s">
        <v>1064</v>
      </c>
      <c r="W20" s="79" t="s">
        <v>157</v>
      </c>
    </row>
    <row r="21" spans="1:23" s="115" customFormat="1" ht="15.95" customHeight="1">
      <c r="A21" s="115" t="s">
        <v>158</v>
      </c>
      <c r="B21" s="101" t="s">
        <v>159</v>
      </c>
      <c r="C21" s="387" t="s">
        <v>1064</v>
      </c>
      <c r="D21" s="387" t="s">
        <v>1064</v>
      </c>
      <c r="E21" s="387" t="s">
        <v>1064</v>
      </c>
      <c r="F21" s="361">
        <f t="shared" si="2"/>
        <v>0</v>
      </c>
      <c r="G21" s="387" t="s">
        <v>1064</v>
      </c>
      <c r="H21" s="387" t="s">
        <v>1064</v>
      </c>
      <c r="I21" s="118" t="s">
        <v>158</v>
      </c>
      <c r="J21" s="361">
        <f t="shared" si="3"/>
        <v>0</v>
      </c>
      <c r="K21" s="387" t="s">
        <v>1064</v>
      </c>
      <c r="L21" s="387" t="s">
        <v>1064</v>
      </c>
      <c r="M21" s="361">
        <f t="shared" si="4"/>
        <v>0</v>
      </c>
      <c r="N21" s="387" t="s">
        <v>1064</v>
      </c>
      <c r="O21" s="387" t="s">
        <v>1064</v>
      </c>
      <c r="P21" s="387" t="s">
        <v>1064</v>
      </c>
      <c r="Q21" s="388" t="s">
        <v>1064</v>
      </c>
      <c r="R21" s="388" t="s">
        <v>1064</v>
      </c>
      <c r="S21" s="388" t="s">
        <v>1064</v>
      </c>
      <c r="T21" s="389" t="s">
        <v>1064</v>
      </c>
      <c r="U21" s="388" t="s">
        <v>1064</v>
      </c>
      <c r="V21" s="387" t="s">
        <v>1064</v>
      </c>
      <c r="W21" s="79" t="s">
        <v>159</v>
      </c>
    </row>
    <row r="22" spans="1:23" s="115" customFormat="1" ht="15.95" customHeight="1">
      <c r="A22" s="115" t="s">
        <v>160</v>
      </c>
      <c r="B22" s="101" t="s">
        <v>161</v>
      </c>
      <c r="C22" s="387" t="s">
        <v>1064</v>
      </c>
      <c r="D22" s="387" t="s">
        <v>1064</v>
      </c>
      <c r="E22" s="387" t="s">
        <v>1064</v>
      </c>
      <c r="F22" s="361">
        <f t="shared" si="2"/>
        <v>0</v>
      </c>
      <c r="G22" s="387" t="s">
        <v>1064</v>
      </c>
      <c r="H22" s="387" t="s">
        <v>1064</v>
      </c>
      <c r="I22" s="118" t="s">
        <v>160</v>
      </c>
      <c r="J22" s="361">
        <f t="shared" si="3"/>
        <v>0</v>
      </c>
      <c r="K22" s="387" t="s">
        <v>1064</v>
      </c>
      <c r="L22" s="387" t="s">
        <v>1064</v>
      </c>
      <c r="M22" s="361">
        <f t="shared" si="4"/>
        <v>0</v>
      </c>
      <c r="N22" s="387" t="s">
        <v>1064</v>
      </c>
      <c r="O22" s="387" t="s">
        <v>1064</v>
      </c>
      <c r="P22" s="387" t="s">
        <v>1064</v>
      </c>
      <c r="Q22" s="388" t="s">
        <v>1064</v>
      </c>
      <c r="R22" s="388" t="s">
        <v>1064</v>
      </c>
      <c r="S22" s="388" t="s">
        <v>1064</v>
      </c>
      <c r="T22" s="389" t="s">
        <v>1064</v>
      </c>
      <c r="U22" s="388" t="s">
        <v>1064</v>
      </c>
      <c r="V22" s="387" t="s">
        <v>1064</v>
      </c>
      <c r="W22" s="79" t="s">
        <v>161</v>
      </c>
    </row>
    <row r="23" spans="1:23" s="115" customFormat="1" ht="15.95" customHeight="1">
      <c r="A23" s="115" t="s">
        <v>162</v>
      </c>
      <c r="B23" s="101" t="s">
        <v>163</v>
      </c>
      <c r="C23" s="387" t="s">
        <v>1064</v>
      </c>
      <c r="D23" s="387" t="s">
        <v>1064</v>
      </c>
      <c r="E23" s="387" t="s">
        <v>1064</v>
      </c>
      <c r="F23" s="361">
        <f t="shared" si="2"/>
        <v>0</v>
      </c>
      <c r="G23" s="387" t="s">
        <v>1064</v>
      </c>
      <c r="H23" s="387" t="s">
        <v>1064</v>
      </c>
      <c r="I23" s="118" t="s">
        <v>162</v>
      </c>
      <c r="J23" s="361">
        <f t="shared" si="3"/>
        <v>0</v>
      </c>
      <c r="K23" s="387" t="s">
        <v>1064</v>
      </c>
      <c r="L23" s="387" t="s">
        <v>1064</v>
      </c>
      <c r="M23" s="361">
        <f t="shared" si="4"/>
        <v>0</v>
      </c>
      <c r="N23" s="387" t="s">
        <v>1064</v>
      </c>
      <c r="O23" s="387" t="s">
        <v>1064</v>
      </c>
      <c r="P23" s="387" t="s">
        <v>1064</v>
      </c>
      <c r="Q23" s="388" t="s">
        <v>1064</v>
      </c>
      <c r="R23" s="388" t="s">
        <v>1064</v>
      </c>
      <c r="S23" s="388" t="s">
        <v>1064</v>
      </c>
      <c r="T23" s="389" t="s">
        <v>1064</v>
      </c>
      <c r="U23" s="388" t="s">
        <v>1064</v>
      </c>
      <c r="V23" s="387" t="s">
        <v>1064</v>
      </c>
      <c r="W23" s="79" t="s">
        <v>163</v>
      </c>
    </row>
    <row r="24" spans="1:23" s="115" customFormat="1" ht="15.95" customHeight="1">
      <c r="A24" s="115" t="s">
        <v>164</v>
      </c>
      <c r="B24" s="101" t="s">
        <v>165</v>
      </c>
      <c r="C24" s="387" t="s">
        <v>1064</v>
      </c>
      <c r="D24" s="387" t="s">
        <v>1064</v>
      </c>
      <c r="E24" s="387" t="s">
        <v>1064</v>
      </c>
      <c r="F24" s="361">
        <f t="shared" si="2"/>
        <v>0</v>
      </c>
      <c r="G24" s="387" t="s">
        <v>1064</v>
      </c>
      <c r="H24" s="387" t="s">
        <v>1064</v>
      </c>
      <c r="I24" s="118" t="s">
        <v>164</v>
      </c>
      <c r="J24" s="361">
        <f t="shared" si="3"/>
        <v>0</v>
      </c>
      <c r="K24" s="387" t="s">
        <v>1064</v>
      </c>
      <c r="L24" s="387" t="s">
        <v>1064</v>
      </c>
      <c r="M24" s="361">
        <f t="shared" si="4"/>
        <v>0</v>
      </c>
      <c r="N24" s="387" t="s">
        <v>1064</v>
      </c>
      <c r="O24" s="387" t="s">
        <v>1064</v>
      </c>
      <c r="P24" s="387" t="s">
        <v>1064</v>
      </c>
      <c r="Q24" s="388" t="s">
        <v>1064</v>
      </c>
      <c r="R24" s="388" t="s">
        <v>1064</v>
      </c>
      <c r="S24" s="388" t="s">
        <v>1064</v>
      </c>
      <c r="T24" s="389" t="s">
        <v>1064</v>
      </c>
      <c r="U24" s="388" t="s">
        <v>1064</v>
      </c>
      <c r="V24" s="387" t="s">
        <v>1064</v>
      </c>
      <c r="W24" s="79" t="s">
        <v>165</v>
      </c>
    </row>
    <row r="25" spans="1:23" s="115" customFormat="1" ht="15.95" customHeight="1">
      <c r="A25" s="115" t="s">
        <v>166</v>
      </c>
      <c r="B25" s="101" t="s">
        <v>167</v>
      </c>
      <c r="C25" s="387" t="s">
        <v>1064</v>
      </c>
      <c r="D25" s="387" t="s">
        <v>1064</v>
      </c>
      <c r="E25" s="387" t="s">
        <v>1064</v>
      </c>
      <c r="F25" s="361">
        <f t="shared" si="2"/>
        <v>0</v>
      </c>
      <c r="G25" s="387" t="s">
        <v>1064</v>
      </c>
      <c r="H25" s="387" t="s">
        <v>1064</v>
      </c>
      <c r="I25" s="118" t="s">
        <v>166</v>
      </c>
      <c r="J25" s="361">
        <f t="shared" si="3"/>
        <v>0</v>
      </c>
      <c r="K25" s="387" t="s">
        <v>1064</v>
      </c>
      <c r="L25" s="387" t="s">
        <v>1064</v>
      </c>
      <c r="M25" s="361">
        <f t="shared" si="4"/>
        <v>0</v>
      </c>
      <c r="N25" s="387" t="s">
        <v>1064</v>
      </c>
      <c r="O25" s="387" t="s">
        <v>1064</v>
      </c>
      <c r="P25" s="387" t="s">
        <v>1064</v>
      </c>
      <c r="Q25" s="388" t="s">
        <v>1064</v>
      </c>
      <c r="R25" s="388" t="s">
        <v>1064</v>
      </c>
      <c r="S25" s="388" t="s">
        <v>1064</v>
      </c>
      <c r="T25" s="389" t="s">
        <v>1064</v>
      </c>
      <c r="U25" s="388" t="s">
        <v>1064</v>
      </c>
      <c r="V25" s="387" t="s">
        <v>1064</v>
      </c>
      <c r="W25" s="79" t="s">
        <v>167</v>
      </c>
    </row>
    <row r="26" spans="1:23" s="115" customFormat="1" ht="15.95" customHeight="1">
      <c r="A26" s="115" t="s">
        <v>168</v>
      </c>
      <c r="B26" s="101" t="s">
        <v>169</v>
      </c>
      <c r="C26" s="387" t="s">
        <v>1064</v>
      </c>
      <c r="D26" s="387" t="s">
        <v>1064</v>
      </c>
      <c r="E26" s="387" t="s">
        <v>1064</v>
      </c>
      <c r="F26" s="361">
        <f t="shared" si="2"/>
        <v>0</v>
      </c>
      <c r="G26" s="387" t="s">
        <v>1064</v>
      </c>
      <c r="H26" s="387" t="s">
        <v>1064</v>
      </c>
      <c r="I26" s="118" t="s">
        <v>168</v>
      </c>
      <c r="J26" s="361">
        <f t="shared" si="3"/>
        <v>0</v>
      </c>
      <c r="K26" s="387" t="s">
        <v>1064</v>
      </c>
      <c r="L26" s="387" t="s">
        <v>1064</v>
      </c>
      <c r="M26" s="361">
        <f t="shared" si="4"/>
        <v>0</v>
      </c>
      <c r="N26" s="387" t="s">
        <v>1064</v>
      </c>
      <c r="O26" s="387" t="s">
        <v>1064</v>
      </c>
      <c r="P26" s="387" t="s">
        <v>1064</v>
      </c>
      <c r="Q26" s="388" t="s">
        <v>1064</v>
      </c>
      <c r="R26" s="388" t="s">
        <v>1064</v>
      </c>
      <c r="S26" s="388" t="s">
        <v>1064</v>
      </c>
      <c r="T26" s="389" t="s">
        <v>1064</v>
      </c>
      <c r="U26" s="388" t="s">
        <v>1064</v>
      </c>
      <c r="V26" s="387" t="s">
        <v>1064</v>
      </c>
      <c r="W26" s="79" t="s">
        <v>169</v>
      </c>
    </row>
    <row r="27" spans="1:23" s="115" customFormat="1" ht="15.95" customHeight="1">
      <c r="A27" s="115" t="s">
        <v>170</v>
      </c>
      <c r="B27" s="101" t="s">
        <v>171</v>
      </c>
      <c r="C27" s="387" t="s">
        <v>1064</v>
      </c>
      <c r="D27" s="387" t="s">
        <v>1064</v>
      </c>
      <c r="E27" s="387" t="s">
        <v>1064</v>
      </c>
      <c r="F27" s="361">
        <f t="shared" si="2"/>
        <v>0</v>
      </c>
      <c r="G27" s="387" t="s">
        <v>1064</v>
      </c>
      <c r="H27" s="387" t="s">
        <v>1064</v>
      </c>
      <c r="I27" s="118" t="s">
        <v>170</v>
      </c>
      <c r="J27" s="361">
        <f t="shared" si="3"/>
        <v>0</v>
      </c>
      <c r="K27" s="387" t="s">
        <v>1064</v>
      </c>
      <c r="L27" s="387" t="s">
        <v>1064</v>
      </c>
      <c r="M27" s="361">
        <f t="shared" si="4"/>
        <v>0</v>
      </c>
      <c r="N27" s="387" t="s">
        <v>1064</v>
      </c>
      <c r="O27" s="387" t="s">
        <v>1064</v>
      </c>
      <c r="P27" s="387" t="s">
        <v>1064</v>
      </c>
      <c r="Q27" s="388" t="s">
        <v>1064</v>
      </c>
      <c r="R27" s="388" t="s">
        <v>1064</v>
      </c>
      <c r="S27" s="388" t="s">
        <v>1064</v>
      </c>
      <c r="T27" s="389" t="s">
        <v>1064</v>
      </c>
      <c r="U27" s="388" t="s">
        <v>1064</v>
      </c>
      <c r="V27" s="387" t="s">
        <v>1064</v>
      </c>
      <c r="W27" s="79" t="s">
        <v>171</v>
      </c>
    </row>
    <row r="28" spans="1:23" s="115" customFormat="1" ht="15.95" customHeight="1">
      <c r="A28" s="115" t="s">
        <v>172</v>
      </c>
      <c r="B28" s="101" t="s">
        <v>195</v>
      </c>
      <c r="C28" s="387" t="s">
        <v>1064</v>
      </c>
      <c r="D28" s="387" t="s">
        <v>1064</v>
      </c>
      <c r="E28" s="387" t="s">
        <v>1064</v>
      </c>
      <c r="F28" s="361">
        <f t="shared" si="2"/>
        <v>0</v>
      </c>
      <c r="G28" s="387" t="s">
        <v>1064</v>
      </c>
      <c r="H28" s="387" t="s">
        <v>1064</v>
      </c>
      <c r="I28" s="118" t="s">
        <v>172</v>
      </c>
      <c r="J28" s="361">
        <f t="shared" si="3"/>
        <v>0</v>
      </c>
      <c r="K28" s="387" t="s">
        <v>1064</v>
      </c>
      <c r="L28" s="387" t="s">
        <v>1064</v>
      </c>
      <c r="M28" s="361">
        <f t="shared" si="4"/>
        <v>0</v>
      </c>
      <c r="N28" s="387" t="s">
        <v>1064</v>
      </c>
      <c r="O28" s="387" t="s">
        <v>1064</v>
      </c>
      <c r="P28" s="387" t="s">
        <v>1064</v>
      </c>
      <c r="Q28" s="388" t="s">
        <v>1064</v>
      </c>
      <c r="R28" s="388" t="s">
        <v>1064</v>
      </c>
      <c r="S28" s="388" t="s">
        <v>1064</v>
      </c>
      <c r="T28" s="389" t="s">
        <v>1064</v>
      </c>
      <c r="U28" s="388" t="s">
        <v>1064</v>
      </c>
      <c r="V28" s="387" t="s">
        <v>1064</v>
      </c>
      <c r="W28" s="79" t="s">
        <v>195</v>
      </c>
    </row>
    <row r="29" spans="1:23" s="115" customFormat="1" ht="15.95" customHeight="1">
      <c r="A29" s="115" t="s">
        <v>173</v>
      </c>
      <c r="B29" s="101" t="s">
        <v>174</v>
      </c>
      <c r="C29" s="387" t="s">
        <v>1064</v>
      </c>
      <c r="D29" s="387" t="s">
        <v>1064</v>
      </c>
      <c r="E29" s="387" t="s">
        <v>1064</v>
      </c>
      <c r="F29" s="361">
        <f t="shared" si="2"/>
        <v>0</v>
      </c>
      <c r="G29" s="387" t="s">
        <v>1064</v>
      </c>
      <c r="H29" s="387" t="s">
        <v>1064</v>
      </c>
      <c r="I29" s="118" t="s">
        <v>173</v>
      </c>
      <c r="J29" s="361">
        <f t="shared" si="3"/>
        <v>0</v>
      </c>
      <c r="K29" s="387" t="s">
        <v>1064</v>
      </c>
      <c r="L29" s="387" t="s">
        <v>1064</v>
      </c>
      <c r="M29" s="361">
        <f t="shared" si="4"/>
        <v>0</v>
      </c>
      <c r="N29" s="387" t="s">
        <v>1064</v>
      </c>
      <c r="O29" s="387" t="s">
        <v>1064</v>
      </c>
      <c r="P29" s="387" t="s">
        <v>1064</v>
      </c>
      <c r="Q29" s="388" t="s">
        <v>1064</v>
      </c>
      <c r="R29" s="388" t="s">
        <v>1064</v>
      </c>
      <c r="S29" s="388" t="s">
        <v>1064</v>
      </c>
      <c r="T29" s="389" t="s">
        <v>1064</v>
      </c>
      <c r="U29" s="388" t="s">
        <v>1064</v>
      </c>
      <c r="V29" s="387" t="s">
        <v>1064</v>
      </c>
      <c r="W29" s="79" t="s">
        <v>174</v>
      </c>
    </row>
    <row r="30" spans="1:23" s="115" customFormat="1" ht="15.95" customHeight="1">
      <c r="A30" s="115" t="s">
        <v>175</v>
      </c>
      <c r="B30" s="101" t="s">
        <v>176</v>
      </c>
      <c r="C30" s="387" t="s">
        <v>1064</v>
      </c>
      <c r="D30" s="387" t="s">
        <v>1064</v>
      </c>
      <c r="E30" s="387" t="s">
        <v>1064</v>
      </c>
      <c r="F30" s="361">
        <f t="shared" si="2"/>
        <v>0</v>
      </c>
      <c r="G30" s="387" t="s">
        <v>1064</v>
      </c>
      <c r="H30" s="387" t="s">
        <v>1064</v>
      </c>
      <c r="I30" s="118" t="s">
        <v>175</v>
      </c>
      <c r="J30" s="361">
        <f t="shared" si="3"/>
        <v>0</v>
      </c>
      <c r="K30" s="387" t="s">
        <v>1064</v>
      </c>
      <c r="L30" s="387" t="s">
        <v>1064</v>
      </c>
      <c r="M30" s="361">
        <f t="shared" si="4"/>
        <v>0</v>
      </c>
      <c r="N30" s="387" t="s">
        <v>1064</v>
      </c>
      <c r="O30" s="387" t="s">
        <v>1064</v>
      </c>
      <c r="P30" s="387" t="s">
        <v>1064</v>
      </c>
      <c r="Q30" s="388" t="s">
        <v>1064</v>
      </c>
      <c r="R30" s="388" t="s">
        <v>1064</v>
      </c>
      <c r="S30" s="388" t="s">
        <v>1064</v>
      </c>
      <c r="T30" s="389" t="s">
        <v>1064</v>
      </c>
      <c r="U30" s="388" t="s">
        <v>1064</v>
      </c>
      <c r="V30" s="387" t="s">
        <v>1064</v>
      </c>
      <c r="W30" s="79" t="s">
        <v>176</v>
      </c>
    </row>
    <row r="31" spans="1:23" s="115" customFormat="1" ht="15.95" customHeight="1">
      <c r="A31" s="115" t="s">
        <v>177</v>
      </c>
      <c r="B31" s="101" t="s">
        <v>178</v>
      </c>
      <c r="C31" s="387" t="s">
        <v>1064</v>
      </c>
      <c r="D31" s="387" t="s">
        <v>1064</v>
      </c>
      <c r="E31" s="387" t="s">
        <v>1064</v>
      </c>
      <c r="F31" s="361">
        <f t="shared" si="2"/>
        <v>0</v>
      </c>
      <c r="G31" s="387" t="s">
        <v>1064</v>
      </c>
      <c r="H31" s="387" t="s">
        <v>1064</v>
      </c>
      <c r="I31" s="118" t="s">
        <v>177</v>
      </c>
      <c r="J31" s="361">
        <f t="shared" si="3"/>
        <v>0</v>
      </c>
      <c r="K31" s="387" t="s">
        <v>1064</v>
      </c>
      <c r="L31" s="387" t="s">
        <v>1064</v>
      </c>
      <c r="M31" s="361">
        <f t="shared" si="4"/>
        <v>0</v>
      </c>
      <c r="N31" s="387" t="s">
        <v>1064</v>
      </c>
      <c r="O31" s="387" t="s">
        <v>1064</v>
      </c>
      <c r="P31" s="387" t="s">
        <v>1064</v>
      </c>
      <c r="Q31" s="388" t="s">
        <v>1064</v>
      </c>
      <c r="R31" s="388" t="s">
        <v>1064</v>
      </c>
      <c r="S31" s="388" t="s">
        <v>1064</v>
      </c>
      <c r="T31" s="389" t="s">
        <v>1064</v>
      </c>
      <c r="U31" s="388" t="s">
        <v>1064</v>
      </c>
      <c r="V31" s="387" t="s">
        <v>1064</v>
      </c>
      <c r="W31" s="79" t="s">
        <v>178</v>
      </c>
    </row>
    <row r="32" spans="1:23" s="115" customFormat="1" ht="15.95" customHeight="1">
      <c r="A32" s="115" t="s">
        <v>179</v>
      </c>
      <c r="B32" s="101" t="s">
        <v>180</v>
      </c>
      <c r="C32" s="387" t="s">
        <v>1064</v>
      </c>
      <c r="D32" s="387" t="s">
        <v>1064</v>
      </c>
      <c r="E32" s="387" t="s">
        <v>1064</v>
      </c>
      <c r="F32" s="361">
        <f t="shared" si="2"/>
        <v>0</v>
      </c>
      <c r="G32" s="387" t="s">
        <v>1064</v>
      </c>
      <c r="H32" s="387" t="s">
        <v>1064</v>
      </c>
      <c r="I32" s="118" t="s">
        <v>179</v>
      </c>
      <c r="J32" s="361">
        <f t="shared" si="3"/>
        <v>0</v>
      </c>
      <c r="K32" s="387" t="s">
        <v>1064</v>
      </c>
      <c r="L32" s="387" t="s">
        <v>1064</v>
      </c>
      <c r="M32" s="361">
        <f t="shared" si="4"/>
        <v>0</v>
      </c>
      <c r="N32" s="387" t="s">
        <v>1064</v>
      </c>
      <c r="O32" s="387" t="s">
        <v>1064</v>
      </c>
      <c r="P32" s="387" t="s">
        <v>1064</v>
      </c>
      <c r="Q32" s="388" t="s">
        <v>1064</v>
      </c>
      <c r="R32" s="388" t="s">
        <v>1064</v>
      </c>
      <c r="S32" s="388" t="s">
        <v>1064</v>
      </c>
      <c r="T32" s="389" t="s">
        <v>1064</v>
      </c>
      <c r="U32" s="388" t="s">
        <v>1064</v>
      </c>
      <c r="V32" s="387" t="s">
        <v>1064</v>
      </c>
      <c r="W32" s="79" t="s">
        <v>180</v>
      </c>
    </row>
    <row r="33" spans="1:23" s="115" customFormat="1" ht="15.95" customHeight="1">
      <c r="A33" s="115" t="s">
        <v>181</v>
      </c>
      <c r="B33" s="101" t="s">
        <v>182</v>
      </c>
      <c r="C33" s="387" t="s">
        <v>1064</v>
      </c>
      <c r="D33" s="387" t="s">
        <v>1064</v>
      </c>
      <c r="E33" s="387" t="s">
        <v>1064</v>
      </c>
      <c r="F33" s="361">
        <f t="shared" si="2"/>
        <v>0</v>
      </c>
      <c r="G33" s="387" t="s">
        <v>1064</v>
      </c>
      <c r="H33" s="387" t="s">
        <v>1064</v>
      </c>
      <c r="I33" s="118" t="s">
        <v>181</v>
      </c>
      <c r="J33" s="361">
        <f t="shared" si="3"/>
        <v>0</v>
      </c>
      <c r="K33" s="387" t="s">
        <v>1064</v>
      </c>
      <c r="L33" s="387" t="s">
        <v>1064</v>
      </c>
      <c r="M33" s="361">
        <f t="shared" si="4"/>
        <v>0</v>
      </c>
      <c r="N33" s="387" t="s">
        <v>1064</v>
      </c>
      <c r="O33" s="387" t="s">
        <v>1064</v>
      </c>
      <c r="P33" s="387" t="s">
        <v>1064</v>
      </c>
      <c r="Q33" s="388" t="s">
        <v>1064</v>
      </c>
      <c r="R33" s="388" t="s">
        <v>1064</v>
      </c>
      <c r="S33" s="388" t="s">
        <v>1064</v>
      </c>
      <c r="T33" s="389" t="s">
        <v>1064</v>
      </c>
      <c r="U33" s="388" t="s">
        <v>1064</v>
      </c>
      <c r="V33" s="387" t="s">
        <v>1064</v>
      </c>
      <c r="W33" s="79" t="s">
        <v>182</v>
      </c>
    </row>
    <row r="34" spans="1:23" s="115" customFormat="1" ht="15.95" customHeight="1">
      <c r="A34" s="115" t="s">
        <v>183</v>
      </c>
      <c r="B34" s="101" t="s">
        <v>184</v>
      </c>
      <c r="C34" s="387" t="s">
        <v>1064</v>
      </c>
      <c r="D34" s="387" t="s">
        <v>1064</v>
      </c>
      <c r="E34" s="387" t="s">
        <v>1064</v>
      </c>
      <c r="F34" s="361">
        <f t="shared" si="2"/>
        <v>0</v>
      </c>
      <c r="G34" s="387" t="s">
        <v>1064</v>
      </c>
      <c r="H34" s="387" t="s">
        <v>1064</v>
      </c>
      <c r="I34" s="118" t="s">
        <v>183</v>
      </c>
      <c r="J34" s="361">
        <f t="shared" si="3"/>
        <v>0</v>
      </c>
      <c r="K34" s="387" t="s">
        <v>1064</v>
      </c>
      <c r="L34" s="387" t="s">
        <v>1064</v>
      </c>
      <c r="M34" s="361">
        <f t="shared" si="4"/>
        <v>0</v>
      </c>
      <c r="N34" s="387" t="s">
        <v>1064</v>
      </c>
      <c r="O34" s="387" t="s">
        <v>1064</v>
      </c>
      <c r="P34" s="387" t="s">
        <v>1064</v>
      </c>
      <c r="Q34" s="388" t="s">
        <v>1064</v>
      </c>
      <c r="R34" s="388" t="s">
        <v>1064</v>
      </c>
      <c r="S34" s="388" t="s">
        <v>1064</v>
      </c>
      <c r="T34" s="389" t="s">
        <v>1064</v>
      </c>
      <c r="U34" s="388" t="s">
        <v>1064</v>
      </c>
      <c r="V34" s="387" t="s">
        <v>1064</v>
      </c>
      <c r="W34" s="79" t="s">
        <v>184</v>
      </c>
    </row>
    <row r="35" spans="1:23" s="115" customFormat="1" ht="15.95" customHeight="1">
      <c r="A35" s="115" t="s">
        <v>185</v>
      </c>
      <c r="B35" s="101" t="s">
        <v>186</v>
      </c>
      <c r="C35" s="387" t="s">
        <v>1064</v>
      </c>
      <c r="D35" s="387" t="s">
        <v>1064</v>
      </c>
      <c r="E35" s="387" t="s">
        <v>1064</v>
      </c>
      <c r="F35" s="361">
        <f t="shared" si="2"/>
        <v>0</v>
      </c>
      <c r="G35" s="387" t="s">
        <v>1064</v>
      </c>
      <c r="H35" s="387" t="s">
        <v>1064</v>
      </c>
      <c r="I35" s="118" t="s">
        <v>185</v>
      </c>
      <c r="J35" s="361">
        <f t="shared" si="3"/>
        <v>0</v>
      </c>
      <c r="K35" s="387" t="s">
        <v>1064</v>
      </c>
      <c r="L35" s="387" t="s">
        <v>1064</v>
      </c>
      <c r="M35" s="361">
        <f t="shared" si="4"/>
        <v>0</v>
      </c>
      <c r="N35" s="387" t="s">
        <v>1064</v>
      </c>
      <c r="O35" s="387" t="s">
        <v>1064</v>
      </c>
      <c r="P35" s="387" t="s">
        <v>1064</v>
      </c>
      <c r="Q35" s="388" t="s">
        <v>1064</v>
      </c>
      <c r="R35" s="388" t="s">
        <v>1064</v>
      </c>
      <c r="S35" s="388" t="s">
        <v>1064</v>
      </c>
      <c r="T35" s="389" t="s">
        <v>1064</v>
      </c>
      <c r="U35" s="388" t="s">
        <v>1064</v>
      </c>
      <c r="V35" s="387" t="s">
        <v>1064</v>
      </c>
      <c r="W35" s="79" t="s">
        <v>186</v>
      </c>
    </row>
    <row r="36" spans="1:23" s="115" customFormat="1" ht="15.95" customHeight="1">
      <c r="A36" s="115" t="s">
        <v>187</v>
      </c>
      <c r="B36" s="101" t="s">
        <v>188</v>
      </c>
      <c r="C36" s="387" t="s">
        <v>1064</v>
      </c>
      <c r="D36" s="387" t="s">
        <v>1064</v>
      </c>
      <c r="E36" s="387" t="s">
        <v>1064</v>
      </c>
      <c r="F36" s="361">
        <f t="shared" si="2"/>
        <v>0</v>
      </c>
      <c r="G36" s="387" t="s">
        <v>1064</v>
      </c>
      <c r="H36" s="387" t="s">
        <v>1064</v>
      </c>
      <c r="I36" s="118" t="s">
        <v>187</v>
      </c>
      <c r="J36" s="361">
        <f t="shared" si="3"/>
        <v>0</v>
      </c>
      <c r="K36" s="387" t="s">
        <v>1064</v>
      </c>
      <c r="L36" s="387" t="s">
        <v>1064</v>
      </c>
      <c r="M36" s="361">
        <f t="shared" si="4"/>
        <v>0</v>
      </c>
      <c r="N36" s="387" t="s">
        <v>1064</v>
      </c>
      <c r="O36" s="387" t="s">
        <v>1064</v>
      </c>
      <c r="P36" s="387" t="s">
        <v>1064</v>
      </c>
      <c r="Q36" s="388" t="s">
        <v>1064</v>
      </c>
      <c r="R36" s="388" t="s">
        <v>1064</v>
      </c>
      <c r="S36" s="388" t="s">
        <v>1064</v>
      </c>
      <c r="T36" s="389" t="s">
        <v>1064</v>
      </c>
      <c r="U36" s="388" t="s">
        <v>1064</v>
      </c>
      <c r="V36" s="387" t="s">
        <v>1064</v>
      </c>
      <c r="W36" s="79" t="s">
        <v>188</v>
      </c>
    </row>
    <row r="37" spans="1:23" s="115" customFormat="1" ht="15.95" customHeight="1">
      <c r="A37" s="115" t="s">
        <v>189</v>
      </c>
      <c r="B37" s="101" t="s">
        <v>190</v>
      </c>
      <c r="C37" s="387" t="s">
        <v>1064</v>
      </c>
      <c r="D37" s="387" t="s">
        <v>1064</v>
      </c>
      <c r="E37" s="387" t="s">
        <v>1064</v>
      </c>
      <c r="F37" s="361">
        <f t="shared" si="2"/>
        <v>0</v>
      </c>
      <c r="G37" s="387" t="s">
        <v>1064</v>
      </c>
      <c r="H37" s="387" t="s">
        <v>1064</v>
      </c>
      <c r="I37" s="118" t="s">
        <v>189</v>
      </c>
      <c r="J37" s="361">
        <f t="shared" si="3"/>
        <v>0</v>
      </c>
      <c r="K37" s="387" t="s">
        <v>1064</v>
      </c>
      <c r="L37" s="387" t="s">
        <v>1064</v>
      </c>
      <c r="M37" s="361">
        <f t="shared" si="4"/>
        <v>0</v>
      </c>
      <c r="N37" s="387" t="s">
        <v>1064</v>
      </c>
      <c r="O37" s="387" t="s">
        <v>1064</v>
      </c>
      <c r="P37" s="387" t="s">
        <v>1064</v>
      </c>
      <c r="Q37" s="388" t="s">
        <v>1064</v>
      </c>
      <c r="R37" s="388" t="s">
        <v>1064</v>
      </c>
      <c r="S37" s="388" t="s">
        <v>1064</v>
      </c>
      <c r="T37" s="389" t="s">
        <v>1064</v>
      </c>
      <c r="U37" s="388" t="s">
        <v>1064</v>
      </c>
      <c r="V37" s="387" t="s">
        <v>1064</v>
      </c>
      <c r="W37" s="79" t="s">
        <v>190</v>
      </c>
    </row>
    <row r="38" spans="1:23" s="115" customFormat="1" ht="15.95" customHeight="1" thickBot="1">
      <c r="A38" s="115" t="s">
        <v>191</v>
      </c>
      <c r="B38" s="101" t="s">
        <v>192</v>
      </c>
      <c r="C38" s="387" t="s">
        <v>1064</v>
      </c>
      <c r="D38" s="387" t="s">
        <v>1064</v>
      </c>
      <c r="E38" s="387" t="s">
        <v>1064</v>
      </c>
      <c r="F38" s="361">
        <f t="shared" si="2"/>
        <v>0</v>
      </c>
      <c r="G38" s="387" t="s">
        <v>1064</v>
      </c>
      <c r="H38" s="387" t="s">
        <v>1064</v>
      </c>
      <c r="I38" s="118" t="s">
        <v>191</v>
      </c>
      <c r="J38" s="361">
        <f t="shared" si="3"/>
        <v>0</v>
      </c>
      <c r="K38" s="387" t="s">
        <v>1064</v>
      </c>
      <c r="L38" s="387" t="s">
        <v>1064</v>
      </c>
      <c r="M38" s="361">
        <f t="shared" si="4"/>
        <v>0</v>
      </c>
      <c r="N38" s="387" t="s">
        <v>1064</v>
      </c>
      <c r="O38" s="387" t="s">
        <v>1064</v>
      </c>
      <c r="P38" s="387" t="s">
        <v>1064</v>
      </c>
      <c r="Q38" s="388" t="s">
        <v>1064</v>
      </c>
      <c r="R38" s="388" t="s">
        <v>1064</v>
      </c>
      <c r="S38" s="388" t="s">
        <v>1064</v>
      </c>
      <c r="T38" s="389" t="s">
        <v>1064</v>
      </c>
      <c r="U38" s="388" t="s">
        <v>1064</v>
      </c>
      <c r="V38" s="387" t="s">
        <v>1064</v>
      </c>
      <c r="W38" s="79" t="s">
        <v>192</v>
      </c>
    </row>
    <row r="39" spans="1:23" s="58" customFormat="1" ht="11.1" customHeight="1">
      <c r="A39" s="126" t="s">
        <v>10</v>
      </c>
      <c r="B39" s="123"/>
      <c r="C39" s="281"/>
      <c r="D39" s="281"/>
      <c r="E39" s="281"/>
      <c r="F39" s="281"/>
      <c r="G39" s="281"/>
      <c r="H39" s="90" t="s">
        <v>694</v>
      </c>
      <c r="I39" s="126" t="s">
        <v>10</v>
      </c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123"/>
      <c r="W39" s="90" t="s">
        <v>694</v>
      </c>
    </row>
    <row r="40" spans="1:23" s="58" customFormat="1" ht="11.1" customHeight="1">
      <c r="A40" s="184" t="s">
        <v>1211</v>
      </c>
      <c r="C40" s="282"/>
      <c r="D40" s="282"/>
      <c r="E40" s="184"/>
      <c r="F40" s="282"/>
      <c r="G40" s="282"/>
      <c r="H40" s="185"/>
      <c r="I40" s="183" t="s">
        <v>1210</v>
      </c>
      <c r="K40" s="283"/>
      <c r="L40" s="283"/>
      <c r="M40" s="183"/>
      <c r="N40" s="283"/>
      <c r="O40" s="283"/>
      <c r="P40" s="282"/>
      <c r="Q40" s="282"/>
      <c r="R40" s="282"/>
      <c r="S40" s="282"/>
      <c r="T40" s="282"/>
      <c r="U40" s="282"/>
      <c r="V40" s="283"/>
      <c r="W40" s="185"/>
    </row>
    <row r="41" spans="1:23" s="58" customFormat="1" ht="11.1" customHeight="1">
      <c r="A41" s="682" t="s">
        <v>999</v>
      </c>
      <c r="B41" s="282"/>
      <c r="C41" s="282"/>
      <c r="D41" s="282"/>
      <c r="E41" s="282"/>
      <c r="F41" s="282"/>
      <c r="G41" s="282"/>
      <c r="H41" s="282"/>
      <c r="I41" s="678" t="s">
        <v>999</v>
      </c>
      <c r="J41" s="283"/>
      <c r="K41" s="283"/>
      <c r="L41" s="283"/>
      <c r="M41" s="283"/>
      <c r="N41" s="283"/>
      <c r="O41" s="283"/>
      <c r="P41" s="282"/>
      <c r="Q41" s="282"/>
      <c r="R41" s="282"/>
      <c r="S41" s="282"/>
      <c r="T41" s="282"/>
      <c r="U41" s="282"/>
      <c r="V41" s="283"/>
      <c r="W41" s="283"/>
    </row>
    <row r="42" spans="1:23" s="114" customFormat="1" ht="11.1" customHeight="1">
      <c r="A42" s="1051" t="s">
        <v>338</v>
      </c>
      <c r="B42" s="1051"/>
      <c r="C42" s="1051"/>
      <c r="D42" s="1051"/>
      <c r="E42" s="1051"/>
      <c r="F42" s="1051"/>
      <c r="G42" s="1051"/>
      <c r="H42" s="187"/>
      <c r="I42" s="944" t="s">
        <v>338</v>
      </c>
      <c r="J42" s="944"/>
      <c r="K42" s="944"/>
      <c r="L42" s="944"/>
      <c r="M42" s="944"/>
      <c r="N42" s="944"/>
      <c r="O42" s="944"/>
      <c r="P42" s="187"/>
      <c r="Q42" s="187"/>
      <c r="R42" s="187"/>
      <c r="S42" s="187"/>
      <c r="T42" s="187"/>
      <c r="U42" s="187"/>
      <c r="V42" s="188"/>
      <c r="W42" s="188"/>
    </row>
    <row r="43" spans="1:23" s="15" customFormat="1" ht="11.1" customHeight="1">
      <c r="A43" s="449" t="s">
        <v>1006</v>
      </c>
      <c r="B43" s="59"/>
      <c r="C43" s="59"/>
      <c r="D43" s="59"/>
      <c r="E43" s="59"/>
      <c r="F43" s="59"/>
      <c r="G43" s="59"/>
      <c r="H43" s="59"/>
      <c r="I43" s="449" t="s">
        <v>1006</v>
      </c>
      <c r="J43" s="62"/>
      <c r="K43" s="62"/>
      <c r="L43" s="62"/>
      <c r="M43" s="62"/>
      <c r="N43" s="62"/>
      <c r="O43" s="62"/>
      <c r="P43" s="59"/>
      <c r="Q43" s="59"/>
      <c r="R43" s="59"/>
      <c r="S43" s="59"/>
      <c r="T43" s="59"/>
      <c r="U43" s="59"/>
      <c r="V43" s="62"/>
      <c r="W43" s="62"/>
    </row>
    <row r="44" spans="1:23" s="15" customFormat="1" ht="11.25">
      <c r="A44" s="62"/>
      <c r="B44" s="62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62"/>
      <c r="W44" s="62"/>
    </row>
    <row r="45" spans="1:23" s="15" customFormat="1" ht="11.25">
      <c r="A45" s="62"/>
      <c r="B45" s="62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62"/>
      <c r="W45" s="62"/>
    </row>
    <row r="46" spans="1:23" s="15" customFormat="1" ht="11.25">
      <c r="A46" s="62"/>
      <c r="B46" s="62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62"/>
      <c r="W46" s="62"/>
    </row>
    <row r="47" spans="1:23" s="15" customFormat="1" ht="11.25">
      <c r="A47" s="62"/>
      <c r="B47" s="62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62"/>
      <c r="W47" s="62"/>
    </row>
    <row r="48" spans="1:23" s="15" customFormat="1" ht="11.25">
      <c r="A48" s="62"/>
      <c r="B48" s="62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62"/>
      <c r="W48" s="62"/>
    </row>
    <row r="49" spans="1:23" s="15" customFormat="1" ht="11.25">
      <c r="A49" s="62"/>
      <c r="B49" s="62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62"/>
      <c r="W49" s="62"/>
    </row>
    <row r="50" spans="1:23" s="15" customFormat="1" ht="11.25">
      <c r="A50" s="62"/>
      <c r="B50" s="62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62"/>
      <c r="W50" s="62"/>
    </row>
    <row r="51" spans="1:23" s="15" customFormat="1" ht="11.25">
      <c r="A51" s="62"/>
      <c r="B51" s="62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62"/>
      <c r="W51" s="62"/>
    </row>
    <row r="52" spans="1:23" s="15" customFormat="1" ht="11.25">
      <c r="A52" s="62"/>
      <c r="B52" s="62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62"/>
      <c r="W52" s="62"/>
    </row>
    <row r="53" spans="1:23" s="15" customFormat="1" ht="11.25">
      <c r="A53" s="62"/>
      <c r="B53" s="62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62"/>
      <c r="W53" s="62"/>
    </row>
    <row r="54" spans="1:23" s="15" customFormat="1" ht="11.25">
      <c r="A54" s="62"/>
      <c r="B54" s="62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62"/>
      <c r="W54" s="62"/>
    </row>
    <row r="55" spans="1:23" s="15" customFormat="1" ht="11.25">
      <c r="A55" s="62"/>
      <c r="B55" s="62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62"/>
      <c r="W55" s="62"/>
    </row>
    <row r="56" spans="1:23" s="15" customFormat="1" ht="11.25">
      <c r="A56" s="62"/>
      <c r="B56" s="62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62"/>
      <c r="W56" s="62"/>
    </row>
    <row r="57" spans="1:23" s="15" customFormat="1" ht="11.25">
      <c r="A57" s="62"/>
      <c r="B57" s="62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62"/>
      <c r="W57" s="62"/>
    </row>
    <row r="58" spans="1:23" s="15" customFormat="1" ht="11.25">
      <c r="A58" s="62"/>
      <c r="B58" s="62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62"/>
      <c r="W58" s="62"/>
    </row>
    <row r="59" spans="1:23" s="15" customFormat="1" ht="11.25">
      <c r="A59" s="62"/>
      <c r="B59" s="62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62"/>
      <c r="W59" s="62"/>
    </row>
    <row r="60" spans="1:23" s="15" customFormat="1" ht="11.25">
      <c r="A60" s="62"/>
      <c r="B60" s="62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62"/>
      <c r="W60" s="62"/>
    </row>
    <row r="61" spans="1:23" s="15" customFormat="1" ht="11.25">
      <c r="A61" s="62"/>
      <c r="B61" s="62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62"/>
      <c r="W61" s="62"/>
    </row>
    <row r="62" spans="1:23" s="15" customFormat="1" ht="11.25">
      <c r="A62" s="62"/>
      <c r="B62" s="62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62"/>
      <c r="W62" s="62"/>
    </row>
    <row r="63" spans="1:23" s="15" customFormat="1" ht="11.25">
      <c r="A63" s="62"/>
      <c r="B63" s="62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62"/>
      <c r="W63" s="62"/>
    </row>
    <row r="64" spans="1:23" s="15" customFormat="1" ht="11.25">
      <c r="A64" s="62"/>
      <c r="B64" s="62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62"/>
      <c r="W64" s="62"/>
    </row>
    <row r="65" spans="1:23" s="15" customFormat="1" ht="11.25">
      <c r="A65" s="62"/>
      <c r="B65" s="62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62"/>
      <c r="W65" s="62"/>
    </row>
    <row r="66" spans="1:23" s="15" customFormat="1" ht="11.25">
      <c r="A66" s="62"/>
      <c r="B66" s="62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62"/>
      <c r="W66" s="62"/>
    </row>
    <row r="67" spans="1:23" s="15" customFormat="1" ht="11.25">
      <c r="A67" s="62"/>
      <c r="B67" s="62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62"/>
      <c r="W67" s="62"/>
    </row>
    <row r="68" spans="1:23" s="15" customFormat="1" ht="11.25">
      <c r="A68" s="62"/>
      <c r="B68" s="62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62"/>
      <c r="W68" s="62"/>
    </row>
    <row r="69" spans="1:23" s="15" customFormat="1" ht="11.25">
      <c r="A69" s="62"/>
      <c r="B69" s="62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62"/>
      <c r="W69" s="62"/>
    </row>
    <row r="70" spans="1:23" s="15" customFormat="1" ht="11.25">
      <c r="A70" s="62"/>
      <c r="B70" s="62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62"/>
      <c r="W70" s="62"/>
    </row>
    <row r="71" spans="1:23" s="15" customFormat="1" ht="11.25">
      <c r="A71" s="62"/>
      <c r="B71" s="62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62"/>
      <c r="W71" s="62"/>
    </row>
    <row r="72" spans="1:23" s="15" customFormat="1" ht="11.25">
      <c r="A72" s="62"/>
      <c r="B72" s="62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62"/>
      <c r="W72" s="62"/>
    </row>
    <row r="73" spans="1:23" s="15" customFormat="1" ht="11.25">
      <c r="A73" s="62"/>
      <c r="B73" s="62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62"/>
      <c r="W73" s="62"/>
    </row>
    <row r="74" spans="1:23" s="15" customFormat="1" ht="11.25">
      <c r="A74" s="62"/>
      <c r="B74" s="62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62"/>
      <c r="W74" s="62"/>
    </row>
    <row r="75" spans="1:23" s="15" customFormat="1" ht="11.25">
      <c r="A75" s="62"/>
      <c r="B75" s="62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62"/>
      <c r="W75" s="62"/>
    </row>
    <row r="76" spans="1:23" s="15" customFormat="1" ht="11.25">
      <c r="A76" s="62"/>
      <c r="B76" s="62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62"/>
      <c r="W76" s="62"/>
    </row>
    <row r="77" spans="1:23" s="15" customFormat="1" ht="11.25">
      <c r="A77" s="62"/>
      <c r="B77" s="62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62"/>
      <c r="W77" s="62"/>
    </row>
    <row r="78" spans="1:23" s="15" customFormat="1" ht="11.25">
      <c r="A78" s="62"/>
      <c r="B78" s="62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62"/>
      <c r="W78" s="62"/>
    </row>
    <row r="79" spans="1:23" s="15" customFormat="1" ht="11.25">
      <c r="A79" s="62"/>
      <c r="B79" s="62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62"/>
      <c r="W79" s="62"/>
    </row>
    <row r="80" spans="1:23" s="15" customFormat="1" ht="11.25">
      <c r="A80" s="62"/>
      <c r="B80" s="62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62"/>
      <c r="W80" s="62"/>
    </row>
    <row r="81" spans="1:23" s="15" customFormat="1" ht="11.25">
      <c r="A81" s="62"/>
      <c r="B81" s="62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62"/>
      <c r="W81" s="62"/>
    </row>
    <row r="82" spans="1:23" s="15" customFormat="1" ht="11.25">
      <c r="A82" s="62"/>
      <c r="B82" s="62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62"/>
      <c r="W82" s="62"/>
    </row>
    <row r="83" spans="1:23" s="15" customFormat="1" ht="11.25">
      <c r="A83" s="62"/>
      <c r="B83" s="62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62"/>
      <c r="W83" s="62"/>
    </row>
    <row r="84" spans="1:23" s="15" customFormat="1" ht="11.25">
      <c r="A84" s="62"/>
      <c r="B84" s="62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62"/>
      <c r="W84" s="62"/>
    </row>
    <row r="85" spans="1:23" s="15" customFormat="1" ht="11.25">
      <c r="A85" s="62"/>
      <c r="B85" s="62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62"/>
      <c r="W85" s="62"/>
    </row>
    <row r="86" spans="1:23" s="15" customFormat="1" ht="11.25">
      <c r="A86" s="62"/>
      <c r="B86" s="62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62"/>
      <c r="W86" s="62"/>
    </row>
    <row r="87" spans="1:23" s="15" customFormat="1" ht="11.25">
      <c r="A87" s="62"/>
      <c r="B87" s="62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62"/>
      <c r="W87" s="62"/>
    </row>
    <row r="88" spans="1:23" s="15" customFormat="1" ht="11.25">
      <c r="A88" s="62"/>
      <c r="B88" s="62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62"/>
      <c r="W88" s="62"/>
    </row>
    <row r="89" spans="1:23" s="15" customFormat="1" ht="11.25">
      <c r="A89" s="62"/>
      <c r="B89" s="62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62"/>
      <c r="W89" s="62"/>
    </row>
    <row r="90" spans="1:23" s="15" customFormat="1" ht="11.25">
      <c r="A90" s="62"/>
      <c r="B90" s="62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62"/>
      <c r="W90" s="62"/>
    </row>
    <row r="91" spans="1:23" s="15" customFormat="1" ht="11.25">
      <c r="A91" s="62"/>
      <c r="B91" s="62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62"/>
      <c r="W91" s="62"/>
    </row>
    <row r="92" spans="1:23" s="15" customFormat="1" ht="11.25">
      <c r="A92" s="62"/>
      <c r="B92" s="62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62"/>
      <c r="W92" s="62"/>
    </row>
    <row r="93" spans="1:23" s="15" customFormat="1" ht="11.25">
      <c r="A93" s="62"/>
      <c r="B93" s="62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62"/>
      <c r="W93" s="62"/>
    </row>
    <row r="94" spans="1:23" s="15" customFormat="1" ht="11.25">
      <c r="A94" s="62"/>
      <c r="B94" s="62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62"/>
      <c r="W94" s="62"/>
    </row>
    <row r="95" spans="1:23" s="15" customFormat="1" ht="11.25">
      <c r="A95" s="62"/>
      <c r="B95" s="62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62"/>
      <c r="W95" s="62"/>
    </row>
    <row r="96" spans="1:23" s="15" customFormat="1" ht="11.25">
      <c r="A96" s="62"/>
      <c r="B96" s="62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62"/>
      <c r="W96" s="62"/>
    </row>
  </sheetData>
  <sheetProtection selectLockedCells="1"/>
  <mergeCells count="39">
    <mergeCell ref="V6:V9"/>
    <mergeCell ref="A14:B14"/>
    <mergeCell ref="P6:Q6"/>
    <mergeCell ref="R6:S6"/>
    <mergeCell ref="T6:T9"/>
    <mergeCell ref="U6:U9"/>
    <mergeCell ref="A12:B12"/>
    <mergeCell ref="A13:B13"/>
    <mergeCell ref="I42:O42"/>
    <mergeCell ref="R7:R9"/>
    <mergeCell ref="S7:S9"/>
    <mergeCell ref="A10:B10"/>
    <mergeCell ref="N7:N9"/>
    <mergeCell ref="O7:O9"/>
    <mergeCell ref="P7:P9"/>
    <mergeCell ref="Q7:Q9"/>
    <mergeCell ref="J7:J9"/>
    <mergeCell ref="K7:K9"/>
    <mergeCell ref="M7:M9"/>
    <mergeCell ref="A11:B11"/>
    <mergeCell ref="L7:L9"/>
    <mergeCell ref="H7:H9"/>
    <mergeCell ref="A42:G42"/>
    <mergeCell ref="A3:H3"/>
    <mergeCell ref="I3:O3"/>
    <mergeCell ref="P3:W3"/>
    <mergeCell ref="A4:H4"/>
    <mergeCell ref="A6:B9"/>
    <mergeCell ref="C6:D6"/>
    <mergeCell ref="E6:E9"/>
    <mergeCell ref="F6:H6"/>
    <mergeCell ref="I6:I9"/>
    <mergeCell ref="J6:L6"/>
    <mergeCell ref="W6:W9"/>
    <mergeCell ref="C7:C9"/>
    <mergeCell ref="D7:D9"/>
    <mergeCell ref="F7:F9"/>
    <mergeCell ref="G7:G9"/>
    <mergeCell ref="M6:O6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5" max="42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95"/>
  <sheetViews>
    <sheetView view="pageBreakPreview" topLeftCell="A4" zoomScaleNormal="100" zoomScaleSheetLayoutView="100" workbookViewId="0">
      <selection activeCell="P38" sqref="P38"/>
    </sheetView>
  </sheetViews>
  <sheetFormatPr defaultRowHeight="14.25"/>
  <cols>
    <col min="1" max="1" width="15.25" style="241" customWidth="1"/>
    <col min="2" max="2" width="9.625" style="239" customWidth="1"/>
    <col min="3" max="3" width="11.125" style="239" customWidth="1"/>
    <col min="4" max="6" width="9.125" style="239" customWidth="1"/>
    <col min="7" max="7" width="9.625" style="239" customWidth="1"/>
    <col min="8" max="8" width="9.375" style="239" customWidth="1"/>
    <col min="9" max="12" width="8.125" style="239" customWidth="1"/>
    <col min="13" max="13" width="9.625" style="239" customWidth="1"/>
    <col min="14" max="14" width="11.625" style="239" customWidth="1"/>
    <col min="15" max="15" width="28.375" style="240" customWidth="1"/>
    <col min="16" max="16" width="12.625" style="241" customWidth="1"/>
    <col min="17" max="17" width="22.125" style="240" customWidth="1"/>
    <col min="18" max="21" width="8.625" style="239" customWidth="1"/>
    <col min="22" max="22" width="13.125" style="239" customWidth="1"/>
    <col min="23" max="16384" width="9" style="239"/>
  </cols>
  <sheetData>
    <row r="1" spans="1:22" s="466" customFormat="1" ht="14.1" customHeight="1">
      <c r="A1" s="464" t="s">
        <v>1310</v>
      </c>
      <c r="B1" s="467"/>
      <c r="O1" s="467" t="s">
        <v>1311</v>
      </c>
      <c r="P1" s="464" t="s">
        <v>1312</v>
      </c>
    </row>
    <row r="2" spans="1:22" s="84" customFormat="1" ht="14.1" customHeight="1">
      <c r="A2" s="219"/>
      <c r="B2" s="220"/>
      <c r="O2" s="220"/>
      <c r="P2" s="219"/>
    </row>
    <row r="3" spans="1:22" s="757" customFormat="1" ht="20.100000000000001" customHeight="1">
      <c r="A3" s="1104" t="s">
        <v>961</v>
      </c>
      <c r="B3" s="1104"/>
      <c r="C3" s="1104"/>
      <c r="D3" s="1104"/>
      <c r="E3" s="1104"/>
      <c r="F3" s="1104"/>
      <c r="G3" s="1104"/>
      <c r="H3" s="1104"/>
      <c r="I3" s="1104" t="s">
        <v>962</v>
      </c>
      <c r="J3" s="1104"/>
      <c r="K3" s="1104"/>
      <c r="L3" s="1104"/>
      <c r="M3" s="1104"/>
      <c r="N3" s="1104"/>
      <c r="O3" s="1104"/>
      <c r="P3" s="1104" t="s">
        <v>963</v>
      </c>
      <c r="Q3" s="1104"/>
      <c r="R3" s="1104"/>
      <c r="S3" s="1104"/>
      <c r="T3" s="1104"/>
      <c r="U3" s="1104"/>
      <c r="V3" s="1104"/>
    </row>
    <row r="4" spans="1:22" s="501" customFormat="1" ht="20.100000000000001" customHeight="1">
      <c r="O4" s="762"/>
      <c r="P4" s="1105" t="s">
        <v>964</v>
      </c>
      <c r="Q4" s="1105"/>
      <c r="R4" s="1105"/>
      <c r="S4" s="1105"/>
      <c r="T4" s="1105"/>
      <c r="U4" s="1105"/>
      <c r="V4" s="1105"/>
    </row>
    <row r="5" spans="1:22" s="219" customFormat="1" ht="18" customHeight="1" thickBot="1">
      <c r="A5" s="219" t="s">
        <v>965</v>
      </c>
      <c r="O5" s="220" t="s">
        <v>966</v>
      </c>
      <c r="P5" s="219" t="s">
        <v>965</v>
      </c>
      <c r="V5" s="220" t="s">
        <v>967</v>
      </c>
    </row>
    <row r="6" spans="1:22" s="245" customFormat="1" ht="33" customHeight="1">
      <c r="A6" s="1148" t="s">
        <v>11</v>
      </c>
      <c r="B6" s="1151" t="s">
        <v>273</v>
      </c>
      <c r="C6" s="1131" t="s">
        <v>274</v>
      </c>
      <c r="D6" s="1109" t="s">
        <v>275</v>
      </c>
      <c r="E6" s="1132"/>
      <c r="F6" s="1132"/>
      <c r="G6" s="1154" t="s">
        <v>276</v>
      </c>
      <c r="H6" s="1155"/>
      <c r="I6" s="272"/>
      <c r="J6" s="1109" t="s">
        <v>968</v>
      </c>
      <c r="K6" s="1110"/>
      <c r="L6" s="1111"/>
      <c r="M6" s="1146" t="s">
        <v>1015</v>
      </c>
      <c r="N6" s="1147"/>
      <c r="O6" s="1133" t="s">
        <v>277</v>
      </c>
      <c r="P6" s="1056" t="s">
        <v>278</v>
      </c>
      <c r="Q6" s="1122"/>
      <c r="R6" s="1049" t="s">
        <v>1015</v>
      </c>
      <c r="S6" s="1050"/>
      <c r="T6" s="1131" t="s">
        <v>969</v>
      </c>
      <c r="U6" s="1132"/>
      <c r="V6" s="1118" t="s">
        <v>971</v>
      </c>
    </row>
    <row r="7" spans="1:22" s="245" customFormat="1" ht="17.100000000000001" customHeight="1">
      <c r="A7" s="1149"/>
      <c r="B7" s="1152"/>
      <c r="C7" s="1136"/>
      <c r="D7" s="1106"/>
      <c r="E7" s="1107" t="s">
        <v>269</v>
      </c>
      <c r="F7" s="1107" t="s">
        <v>270</v>
      </c>
      <c r="G7" s="1106"/>
      <c r="H7" s="1144" t="s">
        <v>269</v>
      </c>
      <c r="I7" s="1142" t="s">
        <v>270</v>
      </c>
      <c r="J7" s="1106"/>
      <c r="K7" s="1107" t="s">
        <v>269</v>
      </c>
      <c r="L7" s="1107" t="s">
        <v>270</v>
      </c>
      <c r="M7" s="1112" t="s">
        <v>271</v>
      </c>
      <c r="N7" s="1115" t="s">
        <v>957</v>
      </c>
      <c r="O7" s="1134"/>
      <c r="P7" s="1123"/>
      <c r="Q7" s="1124"/>
      <c r="R7" s="1140" t="s">
        <v>280</v>
      </c>
      <c r="S7" s="1112" t="s">
        <v>281</v>
      </c>
      <c r="T7" s="1112" t="s">
        <v>970</v>
      </c>
      <c r="U7" s="1112" t="s">
        <v>272</v>
      </c>
      <c r="V7" s="1119"/>
    </row>
    <row r="8" spans="1:22" s="245" customFormat="1" ht="17.100000000000001" customHeight="1">
      <c r="A8" s="1149"/>
      <c r="B8" s="1152"/>
      <c r="C8" s="1136"/>
      <c r="D8" s="1107"/>
      <c r="E8" s="1107"/>
      <c r="F8" s="1107"/>
      <c r="G8" s="1107"/>
      <c r="H8" s="1144"/>
      <c r="I8" s="1142"/>
      <c r="J8" s="1107"/>
      <c r="K8" s="1107"/>
      <c r="L8" s="1107"/>
      <c r="M8" s="1113"/>
      <c r="N8" s="1116"/>
      <c r="O8" s="1134"/>
      <c r="P8" s="1123"/>
      <c r="Q8" s="1124"/>
      <c r="R8" s="1140"/>
      <c r="S8" s="1136"/>
      <c r="T8" s="1112"/>
      <c r="U8" s="1112"/>
      <c r="V8" s="1119"/>
    </row>
    <row r="9" spans="1:22" s="245" customFormat="1" ht="17.100000000000001" customHeight="1">
      <c r="A9" s="1150"/>
      <c r="B9" s="1153"/>
      <c r="C9" s="1137"/>
      <c r="D9" s="1108"/>
      <c r="E9" s="1108"/>
      <c r="F9" s="1108"/>
      <c r="G9" s="1108"/>
      <c r="H9" s="1145"/>
      <c r="I9" s="1143"/>
      <c r="J9" s="1108"/>
      <c r="K9" s="1108"/>
      <c r="L9" s="1108"/>
      <c r="M9" s="1114"/>
      <c r="N9" s="1117"/>
      <c r="O9" s="1135"/>
      <c r="P9" s="1125"/>
      <c r="Q9" s="1126"/>
      <c r="R9" s="1141"/>
      <c r="S9" s="1137"/>
      <c r="T9" s="1121"/>
      <c r="U9" s="1121"/>
      <c r="V9" s="1120"/>
    </row>
    <row r="10" spans="1:22" s="224" customFormat="1" ht="20.45" customHeight="1">
      <c r="A10" s="756" t="s">
        <v>607</v>
      </c>
      <c r="B10" s="247">
        <v>16</v>
      </c>
      <c r="C10" s="247">
        <v>638</v>
      </c>
      <c r="D10" s="247">
        <v>47607</v>
      </c>
      <c r="E10" s="247">
        <v>26004</v>
      </c>
      <c r="F10" s="247">
        <v>21603</v>
      </c>
      <c r="G10" s="247">
        <v>1049</v>
      </c>
      <c r="H10" s="247">
        <v>608</v>
      </c>
      <c r="I10" s="247">
        <v>441</v>
      </c>
      <c r="J10" s="247">
        <v>482</v>
      </c>
      <c r="K10" s="247">
        <v>343</v>
      </c>
      <c r="L10" s="247">
        <v>139</v>
      </c>
      <c r="M10" s="247">
        <v>12908</v>
      </c>
      <c r="N10" s="247">
        <v>694</v>
      </c>
      <c r="O10" s="223" t="s">
        <v>607</v>
      </c>
      <c r="P10" s="1129" t="s">
        <v>607</v>
      </c>
      <c r="Q10" s="1130"/>
      <c r="R10" s="255">
        <v>7064</v>
      </c>
      <c r="S10" s="255">
        <v>349</v>
      </c>
      <c r="T10" s="255">
        <v>67769</v>
      </c>
      <c r="U10" s="255">
        <v>15058</v>
      </c>
      <c r="V10" s="255" t="s">
        <v>708</v>
      </c>
    </row>
    <row r="11" spans="1:22" s="224" customFormat="1" ht="20.45" customHeight="1">
      <c r="A11" s="756" t="s">
        <v>662</v>
      </c>
      <c r="B11" s="247">
        <v>16</v>
      </c>
      <c r="C11" s="247">
        <v>601</v>
      </c>
      <c r="D11" s="247">
        <v>45844</v>
      </c>
      <c r="E11" s="247">
        <v>24899</v>
      </c>
      <c r="F11" s="247">
        <v>20945</v>
      </c>
      <c r="G11" s="247">
        <v>1030</v>
      </c>
      <c r="H11" s="247">
        <v>584</v>
      </c>
      <c r="I11" s="247">
        <v>446</v>
      </c>
      <c r="J11" s="247">
        <v>503</v>
      </c>
      <c r="K11" s="247">
        <v>363</v>
      </c>
      <c r="L11" s="247">
        <v>140</v>
      </c>
      <c r="M11" s="247">
        <v>12873</v>
      </c>
      <c r="N11" s="247">
        <v>692</v>
      </c>
      <c r="O11" s="223" t="s">
        <v>662</v>
      </c>
      <c r="P11" s="1129" t="s">
        <v>662</v>
      </c>
      <c r="Q11" s="1130"/>
      <c r="R11" s="255">
        <v>7019</v>
      </c>
      <c r="S11" s="255">
        <v>243</v>
      </c>
      <c r="T11" s="255">
        <v>64145</v>
      </c>
      <c r="U11" s="255">
        <v>14707</v>
      </c>
      <c r="V11" s="255" t="s">
        <v>708</v>
      </c>
    </row>
    <row r="12" spans="1:22" s="224" customFormat="1" ht="20.45" customHeight="1">
      <c r="A12" s="756" t="s">
        <v>707</v>
      </c>
      <c r="B12" s="247">
        <v>16</v>
      </c>
      <c r="C12" s="247">
        <v>606</v>
      </c>
      <c r="D12" s="247">
        <v>43982</v>
      </c>
      <c r="E12" s="247">
        <v>23583</v>
      </c>
      <c r="F12" s="247">
        <v>20399</v>
      </c>
      <c r="G12" s="247">
        <v>1007</v>
      </c>
      <c r="H12" s="247">
        <v>560</v>
      </c>
      <c r="I12" s="247">
        <v>447</v>
      </c>
      <c r="J12" s="247">
        <v>715</v>
      </c>
      <c r="K12" s="247">
        <v>423</v>
      </c>
      <c r="L12" s="247">
        <v>292</v>
      </c>
      <c r="M12" s="247">
        <v>11815</v>
      </c>
      <c r="N12" s="247">
        <v>496</v>
      </c>
      <c r="O12" s="223" t="s">
        <v>707</v>
      </c>
      <c r="P12" s="1129" t="s">
        <v>707</v>
      </c>
      <c r="Q12" s="1130"/>
      <c r="R12" s="255">
        <v>7708</v>
      </c>
      <c r="S12" s="255">
        <v>491</v>
      </c>
      <c r="T12" s="255">
        <v>57613</v>
      </c>
      <c r="U12" s="255">
        <v>13490</v>
      </c>
      <c r="V12" s="255" t="s">
        <v>708</v>
      </c>
    </row>
    <row r="13" spans="1:22" s="224" customFormat="1" ht="20.45" customHeight="1">
      <c r="A13" s="756" t="s">
        <v>935</v>
      </c>
      <c r="B13" s="247">
        <v>15</v>
      </c>
      <c r="C13" s="247">
        <v>492</v>
      </c>
      <c r="D13" s="247">
        <v>39693</v>
      </c>
      <c r="E13" s="247">
        <v>20392</v>
      </c>
      <c r="F13" s="247">
        <v>19301</v>
      </c>
      <c r="G13" s="247">
        <v>1007</v>
      </c>
      <c r="H13" s="247">
        <v>530</v>
      </c>
      <c r="I13" s="247">
        <v>477</v>
      </c>
      <c r="J13" s="247">
        <v>677</v>
      </c>
      <c r="K13" s="247">
        <v>401</v>
      </c>
      <c r="L13" s="247">
        <v>276</v>
      </c>
      <c r="M13" s="247">
        <v>11503</v>
      </c>
      <c r="N13" s="371">
        <v>506</v>
      </c>
      <c r="O13" s="223" t="s">
        <v>935</v>
      </c>
      <c r="P13" s="1129" t="s">
        <v>935</v>
      </c>
      <c r="Q13" s="1130"/>
      <c r="R13" s="511">
        <v>7599</v>
      </c>
      <c r="S13" s="511">
        <v>475</v>
      </c>
      <c r="T13" s="255">
        <v>61498</v>
      </c>
      <c r="U13" s="255">
        <v>13146</v>
      </c>
      <c r="V13" s="255" t="s">
        <v>708</v>
      </c>
    </row>
    <row r="14" spans="1:22" s="224" customFormat="1" ht="20.45" customHeight="1">
      <c r="A14" s="817" t="s">
        <v>1338</v>
      </c>
      <c r="B14" s="252">
        <f t="shared" ref="B14:N14" si="0">SUM(B16:B31)</f>
        <v>15</v>
      </c>
      <c r="C14" s="252">
        <f t="shared" si="0"/>
        <v>500</v>
      </c>
      <c r="D14" s="252">
        <f t="shared" si="0"/>
        <v>39628</v>
      </c>
      <c r="E14" s="252">
        <f t="shared" si="0"/>
        <v>20463</v>
      </c>
      <c r="F14" s="252">
        <f t="shared" si="0"/>
        <v>19165</v>
      </c>
      <c r="G14" s="252">
        <f t="shared" si="0"/>
        <v>943</v>
      </c>
      <c r="H14" s="252">
        <f t="shared" si="0"/>
        <v>481</v>
      </c>
      <c r="I14" s="252">
        <f t="shared" si="0"/>
        <v>462</v>
      </c>
      <c r="J14" s="252">
        <f t="shared" si="0"/>
        <v>740</v>
      </c>
      <c r="K14" s="252">
        <f t="shared" si="0"/>
        <v>415</v>
      </c>
      <c r="L14" s="252">
        <f t="shared" si="0"/>
        <v>325</v>
      </c>
      <c r="M14" s="252">
        <f t="shared" si="0"/>
        <v>11222</v>
      </c>
      <c r="N14" s="252">
        <f t="shared" si="0"/>
        <v>0</v>
      </c>
      <c r="O14" s="579" t="s">
        <v>1338</v>
      </c>
      <c r="P14" s="1138" t="s">
        <v>1338</v>
      </c>
      <c r="Q14" s="1139"/>
      <c r="R14" s="273">
        <f>SUM(R16:R31)</f>
        <v>0</v>
      </c>
      <c r="S14" s="273">
        <f>SUM(S16:S31)</f>
        <v>0</v>
      </c>
      <c r="T14" s="273">
        <f>SUM(T16:T31)</f>
        <v>67057</v>
      </c>
      <c r="U14" s="273">
        <f>SUM(U16:U31)</f>
        <v>13029</v>
      </c>
      <c r="V14" s="255" t="s">
        <v>708</v>
      </c>
    </row>
    <row r="15" spans="1:22" s="224" customFormat="1" ht="15" customHeight="1">
      <c r="A15" s="502"/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25"/>
      <c r="P15" s="1127"/>
      <c r="Q15" s="1128"/>
      <c r="R15" s="273"/>
      <c r="S15" s="273"/>
      <c r="T15" s="273"/>
      <c r="U15" s="273"/>
      <c r="V15" s="512"/>
    </row>
    <row r="16" spans="1:22" s="224" customFormat="1" ht="20.45" customHeight="1">
      <c r="A16" s="229" t="s">
        <v>1170</v>
      </c>
      <c r="B16" s="383">
        <v>1</v>
      </c>
      <c r="C16" s="383">
        <v>25</v>
      </c>
      <c r="D16" s="85">
        <v>2447</v>
      </c>
      <c r="E16" s="383">
        <v>1153</v>
      </c>
      <c r="F16" s="383">
        <v>1294</v>
      </c>
      <c r="G16" s="85">
        <v>55</v>
      </c>
      <c r="H16" s="383">
        <v>25</v>
      </c>
      <c r="I16" s="383">
        <v>30</v>
      </c>
      <c r="J16" s="85">
        <v>66</v>
      </c>
      <c r="K16" s="383">
        <v>36</v>
      </c>
      <c r="L16" s="383">
        <v>30</v>
      </c>
      <c r="M16" s="383">
        <v>640</v>
      </c>
      <c r="N16" s="390">
        <v>0</v>
      </c>
      <c r="O16" s="274" t="s">
        <v>12</v>
      </c>
      <c r="P16" s="275" t="s">
        <v>1170</v>
      </c>
      <c r="Q16" s="258" t="s">
        <v>12</v>
      </c>
      <c r="R16" s="383">
        <v>0</v>
      </c>
      <c r="S16" s="383">
        <v>0</v>
      </c>
      <c r="T16" s="383">
        <v>5076</v>
      </c>
      <c r="U16" s="383">
        <v>799</v>
      </c>
      <c r="V16" s="391" t="s">
        <v>1064</v>
      </c>
    </row>
    <row r="17" spans="1:23" s="224" customFormat="1" ht="20.45" customHeight="1">
      <c r="A17" s="229" t="s">
        <v>1153</v>
      </c>
      <c r="B17" s="383">
        <v>1</v>
      </c>
      <c r="C17" s="383">
        <v>16</v>
      </c>
      <c r="D17" s="85">
        <v>1224</v>
      </c>
      <c r="E17" s="383">
        <v>858</v>
      </c>
      <c r="F17" s="383">
        <v>366</v>
      </c>
      <c r="G17" s="85">
        <v>29</v>
      </c>
      <c r="H17" s="383">
        <v>21</v>
      </c>
      <c r="I17" s="383">
        <v>8</v>
      </c>
      <c r="J17" s="85">
        <v>38</v>
      </c>
      <c r="K17" s="383">
        <v>20</v>
      </c>
      <c r="L17" s="383">
        <v>18</v>
      </c>
      <c r="M17" s="383">
        <v>287</v>
      </c>
      <c r="N17" s="390">
        <v>0</v>
      </c>
      <c r="O17" s="274" t="s">
        <v>411</v>
      </c>
      <c r="P17" s="275" t="s">
        <v>1153</v>
      </c>
      <c r="Q17" s="258" t="s">
        <v>412</v>
      </c>
      <c r="R17" s="383">
        <v>0</v>
      </c>
      <c r="S17" s="383">
        <v>0</v>
      </c>
      <c r="T17" s="383">
        <v>2423</v>
      </c>
      <c r="U17" s="383">
        <v>424</v>
      </c>
      <c r="V17" s="391" t="s">
        <v>1064</v>
      </c>
    </row>
    <row r="18" spans="1:23" s="224" customFormat="1" ht="20.45" customHeight="1">
      <c r="A18" s="229" t="s">
        <v>1171</v>
      </c>
      <c r="B18" s="383">
        <v>1</v>
      </c>
      <c r="C18" s="383">
        <v>47</v>
      </c>
      <c r="D18" s="85">
        <v>2367</v>
      </c>
      <c r="E18" s="383">
        <v>907</v>
      </c>
      <c r="F18" s="383">
        <v>1460</v>
      </c>
      <c r="G18" s="85">
        <v>63</v>
      </c>
      <c r="H18" s="383">
        <v>29</v>
      </c>
      <c r="I18" s="383">
        <v>34</v>
      </c>
      <c r="J18" s="85">
        <v>31</v>
      </c>
      <c r="K18" s="383">
        <v>24</v>
      </c>
      <c r="L18" s="383">
        <v>7</v>
      </c>
      <c r="M18" s="383">
        <v>790</v>
      </c>
      <c r="N18" s="390">
        <v>0</v>
      </c>
      <c r="O18" s="274" t="s">
        <v>1172</v>
      </c>
      <c r="P18" s="275" t="s">
        <v>1171</v>
      </c>
      <c r="Q18" s="258" t="s">
        <v>1172</v>
      </c>
      <c r="R18" s="383">
        <v>0</v>
      </c>
      <c r="S18" s="383">
        <v>0</v>
      </c>
      <c r="T18" s="383">
        <v>5035</v>
      </c>
      <c r="U18" s="383">
        <v>784</v>
      </c>
      <c r="V18" s="391" t="s">
        <v>1064</v>
      </c>
    </row>
    <row r="19" spans="1:23" s="224" customFormat="1" ht="20.45" customHeight="1">
      <c r="A19" s="229" t="s">
        <v>1173</v>
      </c>
      <c r="B19" s="383">
        <v>1</v>
      </c>
      <c r="C19" s="383">
        <v>41</v>
      </c>
      <c r="D19" s="85">
        <v>1720</v>
      </c>
      <c r="E19" s="383">
        <v>781</v>
      </c>
      <c r="F19" s="383">
        <v>939</v>
      </c>
      <c r="G19" s="85">
        <v>55</v>
      </c>
      <c r="H19" s="383">
        <v>26</v>
      </c>
      <c r="I19" s="383">
        <v>29</v>
      </c>
      <c r="J19" s="85">
        <v>34</v>
      </c>
      <c r="K19" s="383">
        <v>28</v>
      </c>
      <c r="L19" s="383">
        <v>6</v>
      </c>
      <c r="M19" s="383">
        <v>534</v>
      </c>
      <c r="N19" s="390">
        <v>0</v>
      </c>
      <c r="O19" s="274" t="s">
        <v>1174</v>
      </c>
      <c r="P19" s="275" t="s">
        <v>1173</v>
      </c>
      <c r="Q19" s="258" t="s">
        <v>1174</v>
      </c>
      <c r="R19" s="383">
        <v>0</v>
      </c>
      <c r="S19" s="383">
        <v>0</v>
      </c>
      <c r="T19" s="383">
        <v>3203</v>
      </c>
      <c r="U19" s="383">
        <v>589</v>
      </c>
      <c r="V19" s="391" t="s">
        <v>1064</v>
      </c>
    </row>
    <row r="20" spans="1:23" s="224" customFormat="1" ht="20.45" customHeight="1">
      <c r="A20" s="229" t="s">
        <v>413</v>
      </c>
      <c r="B20" s="383">
        <v>1</v>
      </c>
      <c r="C20" s="383">
        <v>13</v>
      </c>
      <c r="D20" s="85">
        <v>593</v>
      </c>
      <c r="E20" s="383">
        <v>148</v>
      </c>
      <c r="F20" s="383">
        <v>445</v>
      </c>
      <c r="G20" s="85">
        <v>24</v>
      </c>
      <c r="H20" s="383">
        <v>6</v>
      </c>
      <c r="I20" s="383">
        <v>18</v>
      </c>
      <c r="J20" s="85">
        <v>13</v>
      </c>
      <c r="K20" s="383">
        <v>6</v>
      </c>
      <c r="L20" s="383">
        <v>7</v>
      </c>
      <c r="M20" s="383">
        <v>254</v>
      </c>
      <c r="N20" s="390">
        <v>0</v>
      </c>
      <c r="O20" s="274" t="s">
        <v>13</v>
      </c>
      <c r="P20" s="275" t="s">
        <v>413</v>
      </c>
      <c r="Q20" s="258" t="s">
        <v>13</v>
      </c>
      <c r="R20" s="383">
        <v>0</v>
      </c>
      <c r="S20" s="383">
        <v>0</v>
      </c>
      <c r="T20" s="383">
        <v>893</v>
      </c>
      <c r="U20" s="383">
        <v>224</v>
      </c>
      <c r="V20" s="391" t="s">
        <v>1064</v>
      </c>
    </row>
    <row r="21" spans="1:23" s="224" customFormat="1" ht="20.45" customHeight="1">
      <c r="A21" s="229" t="s">
        <v>1175</v>
      </c>
      <c r="B21" s="383">
        <v>1</v>
      </c>
      <c r="C21" s="383">
        <v>46</v>
      </c>
      <c r="D21" s="85">
        <v>3799</v>
      </c>
      <c r="E21" s="383">
        <v>2117</v>
      </c>
      <c r="F21" s="383">
        <v>1682</v>
      </c>
      <c r="G21" s="85">
        <v>82</v>
      </c>
      <c r="H21" s="383">
        <v>45</v>
      </c>
      <c r="I21" s="383">
        <v>37</v>
      </c>
      <c r="J21" s="85">
        <v>69</v>
      </c>
      <c r="K21" s="383">
        <v>35</v>
      </c>
      <c r="L21" s="383">
        <v>34</v>
      </c>
      <c r="M21" s="383">
        <v>1138</v>
      </c>
      <c r="N21" s="390">
        <v>0</v>
      </c>
      <c r="O21" s="274" t="s">
        <v>1176</v>
      </c>
      <c r="P21" s="275" t="s">
        <v>1175</v>
      </c>
      <c r="Q21" s="569" t="s">
        <v>1176</v>
      </c>
      <c r="R21" s="383">
        <v>0</v>
      </c>
      <c r="S21" s="383">
        <v>0</v>
      </c>
      <c r="T21" s="383">
        <v>9191</v>
      </c>
      <c r="U21" s="383">
        <v>1263</v>
      </c>
      <c r="V21" s="391" t="s">
        <v>1064</v>
      </c>
    </row>
    <row r="22" spans="1:23" s="224" customFormat="1" ht="20.45" customHeight="1">
      <c r="A22" s="229" t="s">
        <v>1177</v>
      </c>
      <c r="B22" s="383">
        <v>1</v>
      </c>
      <c r="C22" s="383">
        <v>91</v>
      </c>
      <c r="D22" s="85">
        <v>7201</v>
      </c>
      <c r="E22" s="383">
        <v>4545</v>
      </c>
      <c r="F22" s="383">
        <v>2656</v>
      </c>
      <c r="G22" s="85">
        <v>128</v>
      </c>
      <c r="H22" s="383">
        <v>75</v>
      </c>
      <c r="I22" s="383">
        <v>53</v>
      </c>
      <c r="J22" s="85">
        <v>57</v>
      </c>
      <c r="K22" s="383">
        <v>42</v>
      </c>
      <c r="L22" s="383">
        <v>15</v>
      </c>
      <c r="M22" s="383">
        <v>2019</v>
      </c>
      <c r="N22" s="390">
        <v>0</v>
      </c>
      <c r="O22" s="274" t="s">
        <v>1178</v>
      </c>
      <c r="P22" s="275" t="s">
        <v>1177</v>
      </c>
      <c r="Q22" s="258" t="s">
        <v>1178</v>
      </c>
      <c r="R22" s="383">
        <v>0</v>
      </c>
      <c r="S22" s="383">
        <v>0</v>
      </c>
      <c r="T22" s="383">
        <v>10622</v>
      </c>
      <c r="U22" s="383">
        <v>2390</v>
      </c>
      <c r="V22" s="391" t="s">
        <v>1064</v>
      </c>
    </row>
    <row r="23" spans="1:23" s="224" customFormat="1" ht="20.45" customHeight="1">
      <c r="A23" s="229" t="s">
        <v>1179</v>
      </c>
      <c r="B23" s="383">
        <v>1</v>
      </c>
      <c r="C23" s="383">
        <v>8</v>
      </c>
      <c r="D23" s="85">
        <v>1510</v>
      </c>
      <c r="E23" s="383">
        <v>520</v>
      </c>
      <c r="F23" s="383">
        <v>990</v>
      </c>
      <c r="G23" s="85">
        <v>43</v>
      </c>
      <c r="H23" s="383">
        <v>18</v>
      </c>
      <c r="I23" s="383">
        <v>25</v>
      </c>
      <c r="J23" s="85">
        <v>37</v>
      </c>
      <c r="K23" s="383">
        <v>19</v>
      </c>
      <c r="L23" s="383">
        <v>18</v>
      </c>
      <c r="M23" s="383">
        <v>354</v>
      </c>
      <c r="N23" s="390">
        <v>0</v>
      </c>
      <c r="O23" s="274" t="s">
        <v>1180</v>
      </c>
      <c r="P23" s="275" t="s">
        <v>1179</v>
      </c>
      <c r="Q23" s="258" t="s">
        <v>1180</v>
      </c>
      <c r="R23" s="383">
        <v>0</v>
      </c>
      <c r="S23" s="383">
        <v>0</v>
      </c>
      <c r="T23" s="383">
        <v>2825</v>
      </c>
      <c r="U23" s="383">
        <v>420</v>
      </c>
      <c r="V23" s="391" t="s">
        <v>1064</v>
      </c>
    </row>
    <row r="24" spans="1:23" s="224" customFormat="1" ht="20.45" customHeight="1">
      <c r="A24" s="229" t="s">
        <v>1181</v>
      </c>
      <c r="B24" s="383">
        <v>1</v>
      </c>
      <c r="C24" s="383">
        <v>45</v>
      </c>
      <c r="D24" s="85">
        <v>5673</v>
      </c>
      <c r="E24" s="383">
        <v>3265</v>
      </c>
      <c r="F24" s="383">
        <v>2408</v>
      </c>
      <c r="G24" s="85">
        <v>123</v>
      </c>
      <c r="H24" s="383">
        <v>72</v>
      </c>
      <c r="I24" s="383">
        <v>51</v>
      </c>
      <c r="J24" s="85">
        <v>54</v>
      </c>
      <c r="K24" s="383">
        <v>36</v>
      </c>
      <c r="L24" s="383">
        <v>18</v>
      </c>
      <c r="M24" s="383">
        <v>1488</v>
      </c>
      <c r="N24" s="390">
        <v>0</v>
      </c>
      <c r="O24" s="274" t="s">
        <v>1182</v>
      </c>
      <c r="P24" s="275" t="s">
        <v>1181</v>
      </c>
      <c r="Q24" s="258" t="s">
        <v>1182</v>
      </c>
      <c r="R24" s="383">
        <v>0</v>
      </c>
      <c r="S24" s="383">
        <v>0</v>
      </c>
      <c r="T24" s="383">
        <v>9932</v>
      </c>
      <c r="U24" s="383">
        <v>1982</v>
      </c>
      <c r="V24" s="391" t="s">
        <v>1064</v>
      </c>
    </row>
    <row r="25" spans="1:23" s="224" customFormat="1" ht="20.45" customHeight="1">
      <c r="A25" s="229" t="s">
        <v>1183</v>
      </c>
      <c r="B25" s="383">
        <v>0</v>
      </c>
      <c r="C25" s="383">
        <v>0</v>
      </c>
      <c r="D25" s="85">
        <v>0</v>
      </c>
      <c r="E25" s="383">
        <v>0</v>
      </c>
      <c r="F25" s="383">
        <v>0</v>
      </c>
      <c r="G25" s="85">
        <v>0</v>
      </c>
      <c r="H25" s="383">
        <v>0</v>
      </c>
      <c r="I25" s="383">
        <v>0</v>
      </c>
      <c r="J25" s="85">
        <v>0</v>
      </c>
      <c r="K25" s="383">
        <v>0</v>
      </c>
      <c r="L25" s="383">
        <v>0</v>
      </c>
      <c r="M25" s="383">
        <v>0</v>
      </c>
      <c r="N25" s="390">
        <v>0</v>
      </c>
      <c r="O25" s="274" t="s">
        <v>414</v>
      </c>
      <c r="P25" s="275" t="s">
        <v>1184</v>
      </c>
      <c r="Q25" s="258" t="s">
        <v>376</v>
      </c>
      <c r="R25" s="383">
        <v>0</v>
      </c>
      <c r="S25" s="383">
        <v>0</v>
      </c>
      <c r="T25" s="383">
        <v>0</v>
      </c>
      <c r="U25" s="383">
        <v>0</v>
      </c>
      <c r="V25" s="391" t="s">
        <v>1064</v>
      </c>
    </row>
    <row r="26" spans="1:23" s="224" customFormat="1" ht="20.45" customHeight="1">
      <c r="A26" s="229" t="s">
        <v>1185</v>
      </c>
      <c r="B26" s="383">
        <v>1</v>
      </c>
      <c r="C26" s="383">
        <v>17</v>
      </c>
      <c r="D26" s="85">
        <v>1109</v>
      </c>
      <c r="E26" s="383">
        <v>389</v>
      </c>
      <c r="F26" s="383">
        <v>720</v>
      </c>
      <c r="G26" s="85">
        <v>31</v>
      </c>
      <c r="H26" s="383">
        <v>13</v>
      </c>
      <c r="I26" s="383">
        <v>18</v>
      </c>
      <c r="J26" s="85">
        <v>44</v>
      </c>
      <c r="K26" s="383">
        <v>19</v>
      </c>
      <c r="L26" s="383">
        <v>25</v>
      </c>
      <c r="M26" s="383">
        <v>263</v>
      </c>
      <c r="N26" s="390">
        <v>0</v>
      </c>
      <c r="O26" s="274" t="s">
        <v>14</v>
      </c>
      <c r="P26" s="275" t="s">
        <v>1185</v>
      </c>
      <c r="Q26" s="258" t="s">
        <v>14</v>
      </c>
      <c r="R26" s="383">
        <v>0</v>
      </c>
      <c r="S26" s="383">
        <v>0</v>
      </c>
      <c r="T26" s="383">
        <v>1769</v>
      </c>
      <c r="U26" s="383">
        <v>322</v>
      </c>
      <c r="V26" s="391" t="s">
        <v>1064</v>
      </c>
    </row>
    <row r="27" spans="1:23" s="224" customFormat="1" ht="20.45" customHeight="1">
      <c r="A27" s="229" t="s">
        <v>1186</v>
      </c>
      <c r="B27" s="383">
        <v>1</v>
      </c>
      <c r="C27" s="383">
        <v>11</v>
      </c>
      <c r="D27" s="85">
        <v>859</v>
      </c>
      <c r="E27" s="383">
        <v>364</v>
      </c>
      <c r="F27" s="383">
        <v>495</v>
      </c>
      <c r="G27" s="85">
        <v>28</v>
      </c>
      <c r="H27" s="383">
        <v>13</v>
      </c>
      <c r="I27" s="383">
        <v>15</v>
      </c>
      <c r="J27" s="85">
        <v>29</v>
      </c>
      <c r="K27" s="383">
        <v>17</v>
      </c>
      <c r="L27" s="383">
        <v>12</v>
      </c>
      <c r="M27" s="383">
        <v>273</v>
      </c>
      <c r="N27" s="390">
        <v>0</v>
      </c>
      <c r="O27" s="274" t="s">
        <v>15</v>
      </c>
      <c r="P27" s="275" t="s">
        <v>1186</v>
      </c>
      <c r="Q27" s="258" t="s">
        <v>15</v>
      </c>
      <c r="R27" s="383">
        <v>0</v>
      </c>
      <c r="S27" s="383">
        <v>0</v>
      </c>
      <c r="T27" s="383">
        <v>1052</v>
      </c>
      <c r="U27" s="383">
        <v>236</v>
      </c>
      <c r="V27" s="391" t="s">
        <v>1064</v>
      </c>
    </row>
    <row r="28" spans="1:23" s="224" customFormat="1" ht="20.45" customHeight="1">
      <c r="A28" s="229" t="s">
        <v>1187</v>
      </c>
      <c r="B28" s="383">
        <v>1</v>
      </c>
      <c r="C28" s="383">
        <v>43</v>
      </c>
      <c r="D28" s="85">
        <v>3242</v>
      </c>
      <c r="E28" s="383">
        <v>1481</v>
      </c>
      <c r="F28" s="383">
        <v>1761</v>
      </c>
      <c r="G28" s="85">
        <v>76</v>
      </c>
      <c r="H28" s="383">
        <v>30</v>
      </c>
      <c r="I28" s="383">
        <v>46</v>
      </c>
      <c r="J28" s="85">
        <v>32</v>
      </c>
      <c r="K28" s="383">
        <v>16</v>
      </c>
      <c r="L28" s="383">
        <v>16</v>
      </c>
      <c r="M28" s="383">
        <v>901</v>
      </c>
      <c r="N28" s="390">
        <v>0</v>
      </c>
      <c r="O28" s="274" t="s">
        <v>1188</v>
      </c>
      <c r="P28" s="275" t="s">
        <v>1187</v>
      </c>
      <c r="Q28" s="258" t="s">
        <v>1188</v>
      </c>
      <c r="R28" s="383">
        <v>0</v>
      </c>
      <c r="S28" s="383">
        <v>0</v>
      </c>
      <c r="T28" s="383">
        <v>4980</v>
      </c>
      <c r="U28" s="383">
        <v>984</v>
      </c>
      <c r="V28" s="391" t="s">
        <v>1064</v>
      </c>
    </row>
    <row r="29" spans="1:23" s="224" customFormat="1" ht="20.45" customHeight="1">
      <c r="A29" s="229" t="s">
        <v>1189</v>
      </c>
      <c r="B29" s="383">
        <v>1</v>
      </c>
      <c r="C29" s="383">
        <v>16</v>
      </c>
      <c r="D29" s="85">
        <v>1669</v>
      </c>
      <c r="E29" s="383">
        <v>417</v>
      </c>
      <c r="F29" s="383">
        <v>1252</v>
      </c>
      <c r="G29" s="85">
        <v>49</v>
      </c>
      <c r="H29" s="383">
        <v>14</v>
      </c>
      <c r="I29" s="383">
        <v>35</v>
      </c>
      <c r="J29" s="85">
        <v>35</v>
      </c>
      <c r="K29" s="383">
        <v>20</v>
      </c>
      <c r="L29" s="383">
        <v>15</v>
      </c>
      <c r="M29" s="383">
        <v>622</v>
      </c>
      <c r="N29" s="390">
        <v>0</v>
      </c>
      <c r="O29" s="274" t="s">
        <v>1190</v>
      </c>
      <c r="P29" s="275" t="s">
        <v>1189</v>
      </c>
      <c r="Q29" s="258" t="s">
        <v>1190</v>
      </c>
      <c r="R29" s="383">
        <v>0</v>
      </c>
      <c r="S29" s="383">
        <v>0</v>
      </c>
      <c r="T29" s="383">
        <v>1242</v>
      </c>
      <c r="U29" s="383">
        <v>731</v>
      </c>
      <c r="V29" s="391" t="s">
        <v>1064</v>
      </c>
    </row>
    <row r="30" spans="1:23" s="224" customFormat="1" ht="20.45" customHeight="1">
      <c r="A30" s="229" t="s">
        <v>1191</v>
      </c>
      <c r="B30" s="383">
        <v>1</v>
      </c>
      <c r="C30" s="383">
        <v>38</v>
      </c>
      <c r="D30" s="85">
        <v>3697</v>
      </c>
      <c r="E30" s="383">
        <v>1939</v>
      </c>
      <c r="F30" s="383">
        <v>1758</v>
      </c>
      <c r="G30" s="85">
        <v>91</v>
      </c>
      <c r="H30" s="383">
        <v>48</v>
      </c>
      <c r="I30" s="383">
        <v>43</v>
      </c>
      <c r="J30" s="85">
        <v>147</v>
      </c>
      <c r="K30" s="383">
        <v>60</v>
      </c>
      <c r="L30" s="383">
        <v>87</v>
      </c>
      <c r="M30" s="383">
        <v>938</v>
      </c>
      <c r="N30" s="390">
        <v>0</v>
      </c>
      <c r="O30" s="274" t="s">
        <v>16</v>
      </c>
      <c r="P30" s="275" t="s">
        <v>1191</v>
      </c>
      <c r="Q30" s="258" t="s">
        <v>16</v>
      </c>
      <c r="R30" s="383">
        <v>0</v>
      </c>
      <c r="S30" s="383">
        <v>0</v>
      </c>
      <c r="T30" s="383">
        <v>6099</v>
      </c>
      <c r="U30" s="383">
        <v>1070</v>
      </c>
      <c r="V30" s="391" t="s">
        <v>1064</v>
      </c>
    </row>
    <row r="31" spans="1:23" s="224" customFormat="1" ht="20.45" customHeight="1" thickBot="1">
      <c r="A31" s="229" t="s">
        <v>1192</v>
      </c>
      <c r="B31" s="383">
        <v>1</v>
      </c>
      <c r="C31" s="383">
        <v>43</v>
      </c>
      <c r="D31" s="85">
        <v>2518</v>
      </c>
      <c r="E31" s="383">
        <v>1579</v>
      </c>
      <c r="F31" s="383">
        <v>939</v>
      </c>
      <c r="G31" s="85">
        <v>66</v>
      </c>
      <c r="H31" s="383">
        <v>46</v>
      </c>
      <c r="I31" s="383">
        <v>20</v>
      </c>
      <c r="J31" s="85">
        <v>54</v>
      </c>
      <c r="K31" s="383">
        <v>37</v>
      </c>
      <c r="L31" s="383">
        <v>17</v>
      </c>
      <c r="M31" s="383">
        <v>721</v>
      </c>
      <c r="N31" s="390">
        <v>0</v>
      </c>
      <c r="O31" s="274" t="s">
        <v>1193</v>
      </c>
      <c r="P31" s="275" t="s">
        <v>1192</v>
      </c>
      <c r="Q31" s="258" t="s">
        <v>1193</v>
      </c>
      <c r="R31" s="383">
        <v>0</v>
      </c>
      <c r="S31" s="383">
        <v>0</v>
      </c>
      <c r="T31" s="383">
        <v>2715</v>
      </c>
      <c r="U31" s="383">
        <v>811</v>
      </c>
      <c r="V31" s="391" t="s">
        <v>1064</v>
      </c>
    </row>
    <row r="32" spans="1:23" s="276" customFormat="1" ht="11.1" customHeight="1">
      <c r="A32" s="403" t="s">
        <v>1032</v>
      </c>
      <c r="B32" s="645"/>
      <c r="C32" s="645"/>
      <c r="D32" s="645"/>
      <c r="E32" s="645"/>
      <c r="F32" s="645"/>
      <c r="G32" s="645"/>
      <c r="H32" s="645"/>
      <c r="I32" s="403"/>
      <c r="J32" s="403"/>
      <c r="K32" s="403"/>
      <c r="L32" s="403"/>
      <c r="M32" s="404"/>
      <c r="N32" s="404"/>
      <c r="O32" s="405" t="s">
        <v>696</v>
      </c>
      <c r="P32" s="403" t="s">
        <v>1032</v>
      </c>
      <c r="Q32" s="645"/>
      <c r="R32" s="645"/>
      <c r="S32" s="645"/>
      <c r="T32" s="645"/>
      <c r="U32" s="645"/>
      <c r="V32" s="645"/>
      <c r="W32" s="832"/>
    </row>
    <row r="33" spans="1:23" s="276" customFormat="1" ht="9.9499999999999993" customHeight="1">
      <c r="A33" s="636" t="s">
        <v>1033</v>
      </c>
      <c r="B33" s="448"/>
      <c r="C33" s="448"/>
      <c r="D33" s="448"/>
      <c r="E33" s="448"/>
      <c r="F33" s="448"/>
      <c r="G33" s="448"/>
      <c r="H33" s="448"/>
      <c r="M33" s="277"/>
      <c r="N33" s="277"/>
      <c r="O33" s="278"/>
      <c r="P33" s="636" t="s">
        <v>1033</v>
      </c>
      <c r="Q33" s="448"/>
      <c r="R33" s="448"/>
      <c r="S33" s="448"/>
      <c r="T33" s="448"/>
      <c r="U33" s="448"/>
      <c r="V33" s="448"/>
      <c r="W33" s="448"/>
    </row>
    <row r="34" spans="1:23" s="276" customFormat="1" ht="9.9499999999999993" customHeight="1">
      <c r="A34" s="636" t="s">
        <v>677</v>
      </c>
      <c r="B34" s="448"/>
      <c r="C34" s="448"/>
      <c r="D34" s="448"/>
      <c r="E34" s="448"/>
      <c r="F34" s="448"/>
      <c r="G34" s="448"/>
      <c r="H34" s="448"/>
      <c r="M34" s="277"/>
      <c r="N34" s="277"/>
      <c r="O34" s="278"/>
      <c r="P34" s="636" t="s">
        <v>677</v>
      </c>
      <c r="Q34" s="448"/>
      <c r="R34" s="448"/>
      <c r="S34" s="448"/>
      <c r="T34" s="448"/>
      <c r="U34" s="448"/>
      <c r="V34" s="448"/>
      <c r="W34" s="448"/>
    </row>
    <row r="35" spans="1:23" s="276" customFormat="1" ht="9.9499999999999993" customHeight="1">
      <c r="A35" s="276" t="s">
        <v>897</v>
      </c>
      <c r="B35" s="448"/>
      <c r="C35" s="448"/>
      <c r="D35" s="448"/>
      <c r="E35" s="448"/>
      <c r="F35" s="448"/>
      <c r="G35" s="448"/>
      <c r="H35" s="448"/>
      <c r="M35" s="277"/>
      <c r="N35" s="277"/>
      <c r="O35" s="278"/>
      <c r="P35" s="276" t="s">
        <v>897</v>
      </c>
      <c r="Q35" s="448"/>
      <c r="R35" s="448"/>
      <c r="S35" s="448"/>
      <c r="T35" s="448"/>
      <c r="U35" s="448"/>
      <c r="V35" s="448"/>
      <c r="W35" s="448"/>
    </row>
    <row r="36" spans="1:23" s="84" customFormat="1" ht="9.9499999999999993" customHeight="1">
      <c r="A36" s="186" t="s">
        <v>739</v>
      </c>
      <c r="M36" s="271"/>
      <c r="N36" s="271"/>
      <c r="P36" s="186" t="s">
        <v>739</v>
      </c>
    </row>
    <row r="37" spans="1:23" s="84" customFormat="1" ht="9.9499999999999993" customHeight="1">
      <c r="A37" s="186" t="s">
        <v>1031</v>
      </c>
      <c r="M37" s="271"/>
      <c r="N37" s="271"/>
      <c r="P37" s="186" t="s">
        <v>1031</v>
      </c>
    </row>
    <row r="38" spans="1:23" s="84" customFormat="1" ht="9.9499999999999993" customHeight="1">
      <c r="A38" s="186" t="s">
        <v>1169</v>
      </c>
      <c r="P38" s="186" t="s">
        <v>1169</v>
      </c>
    </row>
    <row r="39" spans="1:23" s="84" customFormat="1" ht="11.25">
      <c r="A39" s="279"/>
      <c r="M39" s="271"/>
      <c r="N39" s="271"/>
      <c r="P39" s="279"/>
      <c r="R39" s="271"/>
      <c r="S39" s="271"/>
      <c r="T39" s="271"/>
      <c r="U39" s="271"/>
      <c r="V39" s="271"/>
    </row>
    <row r="40" spans="1:23" s="84" customFormat="1" ht="11.25">
      <c r="A40" s="279"/>
      <c r="M40" s="271"/>
      <c r="N40" s="271"/>
      <c r="P40" s="279"/>
      <c r="R40" s="271"/>
      <c r="S40" s="271"/>
      <c r="T40" s="271"/>
      <c r="U40" s="271"/>
      <c r="V40" s="271"/>
    </row>
    <row r="41" spans="1:23" s="84" customFormat="1" ht="11.25">
      <c r="A41" s="279"/>
      <c r="M41" s="271"/>
      <c r="N41" s="271"/>
      <c r="P41" s="279"/>
      <c r="R41" s="271"/>
      <c r="S41" s="271"/>
      <c r="T41" s="271"/>
      <c r="U41" s="271"/>
      <c r="V41" s="271"/>
    </row>
    <row r="42" spans="1:23" s="84" customFormat="1" ht="11.25">
      <c r="A42" s="279"/>
      <c r="M42" s="271"/>
      <c r="N42" s="271"/>
      <c r="P42" s="279"/>
      <c r="R42" s="271"/>
      <c r="S42" s="271"/>
      <c r="T42" s="271"/>
      <c r="U42" s="271"/>
      <c r="V42" s="271"/>
    </row>
    <row r="43" spans="1:23" s="84" customFormat="1" ht="11.25">
      <c r="A43" s="279"/>
      <c r="M43" s="271"/>
      <c r="N43" s="271"/>
      <c r="P43" s="279"/>
      <c r="R43" s="271"/>
      <c r="S43" s="271"/>
      <c r="T43" s="271"/>
      <c r="U43" s="271"/>
      <c r="V43" s="271"/>
    </row>
    <row r="44" spans="1:23" s="84" customFormat="1" ht="11.25">
      <c r="A44" s="279"/>
      <c r="M44" s="271"/>
      <c r="N44" s="271"/>
      <c r="P44" s="279"/>
      <c r="R44" s="271"/>
      <c r="S44" s="271"/>
      <c r="T44" s="271"/>
      <c r="U44" s="271"/>
      <c r="V44" s="271"/>
    </row>
    <row r="45" spans="1:23" s="84" customFormat="1" ht="11.25">
      <c r="A45" s="279"/>
      <c r="P45" s="279"/>
    </row>
    <row r="46" spans="1:23" s="84" customFormat="1" ht="11.25">
      <c r="A46" s="279"/>
      <c r="P46" s="279"/>
    </row>
    <row r="47" spans="1:23" s="84" customFormat="1" ht="11.25">
      <c r="A47" s="279"/>
      <c r="P47" s="279"/>
    </row>
    <row r="48" spans="1:23" s="84" customFormat="1" ht="11.25">
      <c r="A48" s="279"/>
      <c r="P48" s="279"/>
    </row>
    <row r="49" spans="1:16" s="84" customFormat="1" ht="11.25">
      <c r="A49" s="279"/>
      <c r="P49" s="279"/>
    </row>
    <row r="50" spans="1:16" s="84" customFormat="1" ht="11.25">
      <c r="A50" s="279"/>
      <c r="P50" s="279"/>
    </row>
    <row r="51" spans="1:16" s="84" customFormat="1" ht="11.25">
      <c r="A51" s="279"/>
      <c r="P51" s="279"/>
    </row>
    <row r="52" spans="1:16" s="84" customFormat="1" ht="11.25">
      <c r="A52" s="279"/>
      <c r="P52" s="279"/>
    </row>
    <row r="53" spans="1:16" s="84" customFormat="1" ht="11.25">
      <c r="A53" s="279"/>
      <c r="P53" s="279"/>
    </row>
    <row r="54" spans="1:16" s="84" customFormat="1" ht="11.25">
      <c r="A54" s="279"/>
      <c r="P54" s="279"/>
    </row>
    <row r="55" spans="1:16" s="84" customFormat="1" ht="11.25">
      <c r="A55" s="279"/>
      <c r="P55" s="279"/>
    </row>
    <row r="56" spans="1:16" s="84" customFormat="1" ht="11.25">
      <c r="A56" s="279"/>
      <c r="P56" s="279"/>
    </row>
    <row r="57" spans="1:16" s="84" customFormat="1" ht="11.25">
      <c r="A57" s="279"/>
      <c r="P57" s="279"/>
    </row>
    <row r="58" spans="1:16" s="84" customFormat="1" ht="11.25">
      <c r="A58" s="279"/>
      <c r="P58" s="279"/>
    </row>
    <row r="59" spans="1:16" s="84" customFormat="1" ht="11.25">
      <c r="A59" s="279"/>
      <c r="P59" s="279"/>
    </row>
    <row r="60" spans="1:16" s="84" customFormat="1" ht="11.25">
      <c r="A60" s="279"/>
      <c r="P60" s="279"/>
    </row>
    <row r="61" spans="1:16" s="84" customFormat="1" ht="11.25">
      <c r="A61" s="279"/>
      <c r="P61" s="279"/>
    </row>
    <row r="62" spans="1:16" s="84" customFormat="1" ht="11.25">
      <c r="A62" s="279"/>
      <c r="P62" s="279"/>
    </row>
    <row r="63" spans="1:16" s="84" customFormat="1" ht="11.25">
      <c r="A63" s="279"/>
      <c r="P63" s="279"/>
    </row>
    <row r="64" spans="1:16" s="84" customFormat="1" ht="11.25">
      <c r="A64" s="279"/>
      <c r="P64" s="279"/>
    </row>
    <row r="65" spans="1:16" s="84" customFormat="1" ht="11.25">
      <c r="A65" s="279"/>
      <c r="P65" s="279"/>
    </row>
    <row r="66" spans="1:16" s="84" customFormat="1" ht="11.25">
      <c r="A66" s="279"/>
      <c r="P66" s="279"/>
    </row>
    <row r="67" spans="1:16" s="84" customFormat="1" ht="11.25">
      <c r="A67" s="279"/>
      <c r="P67" s="279"/>
    </row>
    <row r="68" spans="1:16" s="84" customFormat="1" ht="11.25">
      <c r="A68" s="279"/>
      <c r="P68" s="279"/>
    </row>
    <row r="69" spans="1:16" s="84" customFormat="1" ht="11.25">
      <c r="A69" s="279"/>
      <c r="P69" s="279"/>
    </row>
    <row r="70" spans="1:16" s="84" customFormat="1" ht="11.25">
      <c r="A70" s="279"/>
      <c r="P70" s="279"/>
    </row>
    <row r="71" spans="1:16" s="84" customFormat="1" ht="11.25">
      <c r="A71" s="279"/>
      <c r="P71" s="279"/>
    </row>
    <row r="72" spans="1:16" s="84" customFormat="1" ht="11.25">
      <c r="A72" s="279"/>
      <c r="P72" s="279"/>
    </row>
    <row r="73" spans="1:16" s="84" customFormat="1" ht="11.25">
      <c r="A73" s="279"/>
      <c r="P73" s="279"/>
    </row>
    <row r="74" spans="1:16" s="84" customFormat="1" ht="11.25">
      <c r="A74" s="279"/>
      <c r="P74" s="279"/>
    </row>
    <row r="75" spans="1:16" s="84" customFormat="1" ht="11.25">
      <c r="A75" s="279"/>
      <c r="P75" s="279"/>
    </row>
    <row r="76" spans="1:16" s="84" customFormat="1" ht="11.25">
      <c r="A76" s="279"/>
      <c r="P76" s="279"/>
    </row>
    <row r="77" spans="1:16" s="84" customFormat="1" ht="11.25">
      <c r="A77" s="279"/>
      <c r="P77" s="279"/>
    </row>
    <row r="78" spans="1:16" s="84" customFormat="1" ht="11.25">
      <c r="A78" s="279"/>
      <c r="P78" s="279"/>
    </row>
    <row r="79" spans="1:16" s="84" customFormat="1" ht="11.25">
      <c r="A79" s="279"/>
      <c r="P79" s="279"/>
    </row>
    <row r="80" spans="1:16" s="84" customFormat="1" ht="11.25">
      <c r="A80" s="279"/>
      <c r="P80" s="279"/>
    </row>
    <row r="81" spans="1:16" s="84" customFormat="1" ht="11.25">
      <c r="A81" s="279"/>
      <c r="P81" s="279"/>
    </row>
    <row r="82" spans="1:16" s="84" customFormat="1" ht="11.25">
      <c r="A82" s="279"/>
      <c r="P82" s="279"/>
    </row>
    <row r="83" spans="1:16" s="84" customFormat="1" ht="11.25">
      <c r="A83" s="279"/>
      <c r="P83" s="279"/>
    </row>
    <row r="84" spans="1:16" s="84" customFormat="1" ht="11.25">
      <c r="A84" s="279"/>
      <c r="P84" s="279"/>
    </row>
    <row r="85" spans="1:16" s="84" customFormat="1" ht="11.25">
      <c r="A85" s="279"/>
      <c r="P85" s="279"/>
    </row>
    <row r="86" spans="1:16" s="84" customFormat="1" ht="11.25">
      <c r="A86" s="279"/>
      <c r="P86" s="279"/>
    </row>
    <row r="87" spans="1:16" s="84" customFormat="1" ht="11.25">
      <c r="A87" s="279"/>
      <c r="P87" s="279"/>
    </row>
    <row r="88" spans="1:16" s="84" customFormat="1" ht="11.25">
      <c r="A88" s="279"/>
      <c r="P88" s="279"/>
    </row>
    <row r="89" spans="1:16" s="84" customFormat="1" ht="11.25">
      <c r="A89" s="279"/>
      <c r="P89" s="279"/>
    </row>
    <row r="90" spans="1:16" s="84" customFormat="1" ht="11.25">
      <c r="A90" s="279"/>
      <c r="P90" s="279"/>
    </row>
    <row r="91" spans="1:16" s="84" customFormat="1" ht="11.25">
      <c r="A91" s="279"/>
      <c r="P91" s="279"/>
    </row>
    <row r="92" spans="1:16" s="84" customFormat="1" ht="11.25">
      <c r="A92" s="279"/>
      <c r="P92" s="279"/>
    </row>
    <row r="93" spans="1:16" s="84" customFormat="1" ht="11.25">
      <c r="A93" s="279"/>
      <c r="P93" s="279"/>
    </row>
    <row r="94" spans="1:16" s="84" customFormat="1" ht="11.25">
      <c r="A94" s="279"/>
      <c r="P94" s="279"/>
    </row>
    <row r="95" spans="1:16" s="84" customFormat="1" ht="11.25">
      <c r="A95" s="279"/>
      <c r="P95" s="279"/>
    </row>
  </sheetData>
  <sheetProtection selectLockedCells="1"/>
  <mergeCells count="37">
    <mergeCell ref="I7:I9"/>
    <mergeCell ref="H7:H9"/>
    <mergeCell ref="M6:N6"/>
    <mergeCell ref="R6:S6"/>
    <mergeCell ref="A6:A9"/>
    <mergeCell ref="B6:B9"/>
    <mergeCell ref="C6:C9"/>
    <mergeCell ref="D6:F6"/>
    <mergeCell ref="G7:G9"/>
    <mergeCell ref="G6:H6"/>
    <mergeCell ref="T6:U6"/>
    <mergeCell ref="O6:O9"/>
    <mergeCell ref="T7:T9"/>
    <mergeCell ref="S7:S9"/>
    <mergeCell ref="P14:Q14"/>
    <mergeCell ref="R7:R9"/>
    <mergeCell ref="P15:Q15"/>
    <mergeCell ref="P10:Q10"/>
    <mergeCell ref="P11:Q11"/>
    <mergeCell ref="P12:Q12"/>
    <mergeCell ref="P13:Q13"/>
    <mergeCell ref="P3:V3"/>
    <mergeCell ref="P4:V4"/>
    <mergeCell ref="D7:D9"/>
    <mergeCell ref="E7:E9"/>
    <mergeCell ref="F7:F9"/>
    <mergeCell ref="I3:O3"/>
    <mergeCell ref="J6:L6"/>
    <mergeCell ref="M7:M9"/>
    <mergeCell ref="N7:N9"/>
    <mergeCell ref="A3:H3"/>
    <mergeCell ref="V6:V9"/>
    <mergeCell ref="U7:U9"/>
    <mergeCell ref="J7:J9"/>
    <mergeCell ref="K7:K9"/>
    <mergeCell ref="L7:L9"/>
    <mergeCell ref="P6:Q9"/>
  </mergeCells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37" man="1"/>
    <brk id="15" max="37" man="1"/>
  </colBreaks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76"/>
  <sheetViews>
    <sheetView view="pageBreakPreview" topLeftCell="I1" zoomScaleNormal="100" zoomScaleSheetLayoutView="100" workbookViewId="0">
      <selection activeCell="W25" sqref="W25"/>
    </sheetView>
  </sheetViews>
  <sheetFormatPr defaultRowHeight="14.25"/>
  <cols>
    <col min="1" max="1" width="12.125" style="240" customWidth="1"/>
    <col min="2" max="2" width="19.625" style="240" customWidth="1"/>
    <col min="3" max="3" width="10.375" style="239" customWidth="1"/>
    <col min="4" max="4" width="10.625" style="239" customWidth="1"/>
    <col min="5" max="5" width="9.625" style="239" customWidth="1"/>
    <col min="6" max="7" width="10" style="239" customWidth="1"/>
    <col min="8" max="8" width="18.25" style="239" customWidth="1"/>
    <col min="9" max="9" width="9.625" style="240" customWidth="1"/>
    <col min="10" max="12" width="9.625" style="239" customWidth="1"/>
    <col min="13" max="14" width="12.625" style="239" customWidth="1"/>
    <col min="15" max="16" width="11.625" style="239" customWidth="1"/>
    <col min="17" max="18" width="10.375" style="239" customWidth="1"/>
    <col min="19" max="19" width="10.625" style="239" customWidth="1"/>
    <col min="20" max="20" width="27.625" style="239" customWidth="1"/>
    <col min="21" max="16384" width="9" style="239"/>
  </cols>
  <sheetData>
    <row r="1" spans="1:20" s="482" customFormat="1" ht="14.1" customHeight="1">
      <c r="G1" s="483" t="s">
        <v>1340</v>
      </c>
      <c r="H1" s="484" t="s">
        <v>1341</v>
      </c>
      <c r="I1" s="484"/>
      <c r="T1" s="483" t="s">
        <v>1313</v>
      </c>
    </row>
    <row r="2" spans="1:20" s="242" customFormat="1" ht="14.1" customHeight="1">
      <c r="H2" s="243"/>
      <c r="I2" s="244"/>
    </row>
    <row r="3" spans="1:20" s="757" customFormat="1" ht="20.100000000000001" customHeight="1">
      <c r="A3" s="1104" t="s">
        <v>460</v>
      </c>
      <c r="B3" s="1104"/>
      <c r="C3" s="1104"/>
      <c r="D3" s="1104"/>
      <c r="E3" s="1104"/>
      <c r="F3" s="1104"/>
      <c r="G3" s="1104"/>
      <c r="H3" s="1104" t="s">
        <v>461</v>
      </c>
      <c r="I3" s="1104"/>
      <c r="J3" s="1104"/>
      <c r="K3" s="1104"/>
      <c r="L3" s="1104"/>
      <c r="M3" s="1104"/>
      <c r="N3" s="1104"/>
      <c r="O3" s="1104" t="s">
        <v>462</v>
      </c>
      <c r="P3" s="1104"/>
      <c r="Q3" s="1104"/>
      <c r="R3" s="1104"/>
      <c r="S3" s="1104"/>
      <c r="T3" s="1104"/>
    </row>
    <row r="4" spans="1:20" s="501" customFormat="1" ht="20.100000000000001" customHeight="1">
      <c r="A4" s="1104" t="s">
        <v>1034</v>
      </c>
      <c r="B4" s="1104"/>
      <c r="C4" s="1104"/>
      <c r="D4" s="1104"/>
      <c r="E4" s="1104"/>
      <c r="F4" s="1104"/>
      <c r="G4" s="1104"/>
      <c r="H4" s="731"/>
      <c r="I4" s="815"/>
      <c r="J4" s="815"/>
      <c r="K4" s="815"/>
      <c r="L4" s="815"/>
      <c r="M4" s="815"/>
      <c r="N4" s="815"/>
      <c r="O4" s="762"/>
    </row>
    <row r="5" spans="1:20" s="219" customFormat="1" ht="18" customHeight="1" thickBot="1">
      <c r="A5" s="219" t="s">
        <v>972</v>
      </c>
      <c r="G5" s="220" t="s">
        <v>1342</v>
      </c>
      <c r="H5" s="219" t="s">
        <v>1343</v>
      </c>
      <c r="T5" s="220" t="s">
        <v>966</v>
      </c>
    </row>
    <row r="6" spans="1:20" s="245" customFormat="1" ht="32.25" customHeight="1">
      <c r="A6" s="1165" t="s">
        <v>282</v>
      </c>
      <c r="B6" s="1166"/>
      <c r="C6" s="1162" t="s">
        <v>976</v>
      </c>
      <c r="D6" s="1173" t="s">
        <v>283</v>
      </c>
      <c r="E6" s="1131" t="s">
        <v>206</v>
      </c>
      <c r="F6" s="1132"/>
      <c r="G6" s="1182"/>
      <c r="H6" s="1148" t="s">
        <v>11</v>
      </c>
      <c r="I6" s="1165" t="s">
        <v>117</v>
      </c>
      <c r="J6" s="1177"/>
      <c r="K6" s="1176" t="s">
        <v>973</v>
      </c>
      <c r="L6" s="1177"/>
      <c r="M6" s="1118" t="s">
        <v>998</v>
      </c>
      <c r="N6" s="1161"/>
      <c r="O6" s="1161" t="s">
        <v>998</v>
      </c>
      <c r="P6" s="1161"/>
      <c r="Q6" s="1131" t="s">
        <v>969</v>
      </c>
      <c r="R6" s="1132"/>
      <c r="S6" s="1131" t="s">
        <v>1344</v>
      </c>
      <c r="T6" s="1160" t="s">
        <v>118</v>
      </c>
    </row>
    <row r="7" spans="1:20" s="245" customFormat="1" ht="15" customHeight="1">
      <c r="A7" s="1167"/>
      <c r="B7" s="1168"/>
      <c r="C7" s="1163"/>
      <c r="D7" s="1174"/>
      <c r="E7" s="1183"/>
      <c r="F7" s="1136"/>
      <c r="G7" s="1184"/>
      <c r="H7" s="1149"/>
      <c r="I7" s="1178"/>
      <c r="J7" s="1180" t="s">
        <v>82</v>
      </c>
      <c r="K7" s="1174"/>
      <c r="L7" s="1180" t="s">
        <v>82</v>
      </c>
      <c r="M7" s="1112" t="s">
        <v>83</v>
      </c>
      <c r="N7" s="1119" t="s">
        <v>940</v>
      </c>
      <c r="O7" s="1171" t="s">
        <v>119</v>
      </c>
      <c r="P7" s="1112" t="s">
        <v>974</v>
      </c>
      <c r="Q7" s="1112" t="s">
        <v>975</v>
      </c>
      <c r="R7" s="1112" t="s">
        <v>284</v>
      </c>
      <c r="S7" s="1112"/>
      <c r="T7" s="1134"/>
    </row>
    <row r="8" spans="1:20" s="245" customFormat="1" ht="14.1" customHeight="1">
      <c r="A8" s="1167"/>
      <c r="B8" s="1168"/>
      <c r="C8" s="1163"/>
      <c r="D8" s="1174"/>
      <c r="E8" s="1181"/>
      <c r="F8" s="1107" t="s">
        <v>115</v>
      </c>
      <c r="G8" s="1119" t="s">
        <v>82</v>
      </c>
      <c r="H8" s="1149"/>
      <c r="I8" s="1178"/>
      <c r="J8" s="1174"/>
      <c r="K8" s="1174"/>
      <c r="L8" s="1174"/>
      <c r="M8" s="1113"/>
      <c r="N8" s="1158"/>
      <c r="O8" s="1171"/>
      <c r="P8" s="1136"/>
      <c r="Q8" s="1112"/>
      <c r="R8" s="1112"/>
      <c r="S8" s="1112"/>
      <c r="T8" s="1134"/>
    </row>
    <row r="9" spans="1:20" s="245" customFormat="1" ht="21.75" customHeight="1">
      <c r="A9" s="1169"/>
      <c r="B9" s="1170"/>
      <c r="C9" s="1164"/>
      <c r="D9" s="1175"/>
      <c r="E9" s="1114"/>
      <c r="F9" s="1114"/>
      <c r="G9" s="1159"/>
      <c r="H9" s="1150"/>
      <c r="I9" s="1179"/>
      <c r="J9" s="1175"/>
      <c r="K9" s="1175"/>
      <c r="L9" s="1175"/>
      <c r="M9" s="1114"/>
      <c r="N9" s="1159"/>
      <c r="O9" s="1172"/>
      <c r="P9" s="1137"/>
      <c r="Q9" s="1121"/>
      <c r="R9" s="1121"/>
      <c r="S9" s="1121"/>
      <c r="T9" s="1135"/>
    </row>
    <row r="10" spans="1:20" s="224" customFormat="1" ht="12" customHeight="1">
      <c r="A10" s="1129" t="s">
        <v>607</v>
      </c>
      <c r="B10" s="1130"/>
      <c r="C10" s="248">
        <v>18</v>
      </c>
      <c r="D10" s="249">
        <v>1093</v>
      </c>
      <c r="E10" s="249">
        <v>171371</v>
      </c>
      <c r="F10" s="249">
        <v>109735</v>
      </c>
      <c r="G10" s="249">
        <v>61636</v>
      </c>
      <c r="H10" s="816" t="s">
        <v>607</v>
      </c>
      <c r="I10" s="247">
        <v>4852</v>
      </c>
      <c r="J10" s="247">
        <v>1049</v>
      </c>
      <c r="K10" s="247">
        <v>2023</v>
      </c>
      <c r="L10" s="247">
        <v>519</v>
      </c>
      <c r="M10" s="247">
        <v>25571</v>
      </c>
      <c r="N10" s="247">
        <v>1684</v>
      </c>
      <c r="O10" s="247">
        <v>12066</v>
      </c>
      <c r="P10" s="247">
        <v>125</v>
      </c>
      <c r="Q10" s="247">
        <v>158932</v>
      </c>
      <c r="R10" s="247">
        <v>28015</v>
      </c>
      <c r="S10" s="247" t="s">
        <v>708</v>
      </c>
      <c r="T10" s="223" t="s">
        <v>607</v>
      </c>
    </row>
    <row r="11" spans="1:20" s="224" customFormat="1" ht="12" customHeight="1">
      <c r="A11" s="1129" t="s">
        <v>662</v>
      </c>
      <c r="B11" s="1130"/>
      <c r="C11" s="248">
        <v>19</v>
      </c>
      <c r="D11" s="249">
        <v>1094</v>
      </c>
      <c r="E11" s="249">
        <v>165700</v>
      </c>
      <c r="F11" s="249">
        <v>105083</v>
      </c>
      <c r="G11" s="249">
        <v>60617</v>
      </c>
      <c r="H11" s="816" t="s">
        <v>662</v>
      </c>
      <c r="I11" s="247">
        <v>4792</v>
      </c>
      <c r="J11" s="247">
        <v>1037</v>
      </c>
      <c r="K11" s="247">
        <v>2068</v>
      </c>
      <c r="L11" s="247">
        <v>585</v>
      </c>
      <c r="M11" s="247">
        <v>26586</v>
      </c>
      <c r="N11" s="247">
        <v>1692</v>
      </c>
      <c r="O11" s="247">
        <v>12096</v>
      </c>
      <c r="P11" s="247">
        <v>91</v>
      </c>
      <c r="Q11" s="247">
        <v>152827</v>
      </c>
      <c r="R11" s="247">
        <v>27170</v>
      </c>
      <c r="S11" s="247" t="s">
        <v>708</v>
      </c>
      <c r="T11" s="223" t="s">
        <v>662</v>
      </c>
    </row>
    <row r="12" spans="1:20" s="224" customFormat="1" ht="12" customHeight="1">
      <c r="A12" s="1129" t="s">
        <v>707</v>
      </c>
      <c r="B12" s="1130"/>
      <c r="C12" s="248">
        <v>19</v>
      </c>
      <c r="D12" s="249">
        <v>1073</v>
      </c>
      <c r="E12" s="249">
        <v>159620</v>
      </c>
      <c r="F12" s="249">
        <v>100501</v>
      </c>
      <c r="G12" s="249">
        <v>59119</v>
      </c>
      <c r="H12" s="816" t="s">
        <v>707</v>
      </c>
      <c r="I12" s="247">
        <v>4779</v>
      </c>
      <c r="J12" s="247">
        <v>1053</v>
      </c>
      <c r="K12" s="247">
        <v>3204</v>
      </c>
      <c r="L12" s="247">
        <v>1399</v>
      </c>
      <c r="M12" s="247">
        <v>26996</v>
      </c>
      <c r="N12" s="247">
        <v>1485</v>
      </c>
      <c r="O12" s="247">
        <v>14690</v>
      </c>
      <c r="P12" s="247">
        <v>143</v>
      </c>
      <c r="Q12" s="247">
        <v>152205</v>
      </c>
      <c r="R12" s="247">
        <v>26647</v>
      </c>
      <c r="S12" s="247">
        <v>0</v>
      </c>
      <c r="T12" s="223" t="s">
        <v>707</v>
      </c>
    </row>
    <row r="13" spans="1:20" s="224" customFormat="1" ht="12" customHeight="1">
      <c r="A13" s="1129" t="s">
        <v>935</v>
      </c>
      <c r="B13" s="1130"/>
      <c r="C13" s="248">
        <v>18</v>
      </c>
      <c r="D13" s="249">
        <v>716</v>
      </c>
      <c r="E13" s="249">
        <v>153666</v>
      </c>
      <c r="F13" s="249">
        <v>95966</v>
      </c>
      <c r="G13" s="249">
        <v>58000</v>
      </c>
      <c r="H13" s="816" t="s">
        <v>935</v>
      </c>
      <c r="I13" s="247">
        <v>4660</v>
      </c>
      <c r="J13" s="247">
        <v>1027</v>
      </c>
      <c r="K13" s="247">
        <v>2423</v>
      </c>
      <c r="L13" s="247">
        <v>891</v>
      </c>
      <c r="M13" s="247">
        <v>25063</v>
      </c>
      <c r="N13" s="371">
        <v>1396</v>
      </c>
      <c r="O13" s="371">
        <v>13906</v>
      </c>
      <c r="P13" s="371">
        <v>148</v>
      </c>
      <c r="Q13" s="247">
        <v>151430</v>
      </c>
      <c r="R13" s="247">
        <v>26554</v>
      </c>
      <c r="S13" s="247">
        <v>0</v>
      </c>
      <c r="T13" s="223" t="s">
        <v>935</v>
      </c>
    </row>
    <row r="14" spans="1:20" s="226" customFormat="1" ht="12" customHeight="1">
      <c r="A14" s="1138" t="s">
        <v>1339</v>
      </c>
      <c r="B14" s="1139"/>
      <c r="C14" s="250">
        <f t="shared" ref="C14:G14" si="0">SUM(C16:C36)</f>
        <v>17</v>
      </c>
      <c r="D14" s="251">
        <f t="shared" si="0"/>
        <v>1031</v>
      </c>
      <c r="E14" s="251">
        <f t="shared" si="0"/>
        <v>149853</v>
      </c>
      <c r="F14" s="251">
        <f t="shared" si="0"/>
        <v>92900</v>
      </c>
      <c r="G14" s="251">
        <f t="shared" si="0"/>
        <v>56953</v>
      </c>
      <c r="H14" s="817" t="s">
        <v>1339</v>
      </c>
      <c r="I14" s="252">
        <f>SUM(I16:I36)</f>
        <v>4610</v>
      </c>
      <c r="J14" s="252">
        <f t="shared" ref="J14:O14" si="1">SUM(J16:J36)</f>
        <v>1030</v>
      </c>
      <c r="K14" s="252">
        <f t="shared" si="1"/>
        <v>3135</v>
      </c>
      <c r="L14" s="252">
        <f t="shared" si="1"/>
        <v>1343</v>
      </c>
      <c r="M14" s="252">
        <f t="shared" si="1"/>
        <v>24867</v>
      </c>
      <c r="N14" s="252">
        <f t="shared" si="1"/>
        <v>0</v>
      </c>
      <c r="O14" s="252">
        <f t="shared" si="1"/>
        <v>0</v>
      </c>
      <c r="P14" s="252">
        <f>SUM(P16:P36)</f>
        <v>0</v>
      </c>
      <c r="Q14" s="252">
        <f>SUM(Q16:Q36)</f>
        <v>162542</v>
      </c>
      <c r="R14" s="252">
        <f>SUM(R16:R36)</f>
        <v>26487</v>
      </c>
      <c r="S14" s="514">
        <v>0</v>
      </c>
      <c r="T14" s="579" t="s">
        <v>1339</v>
      </c>
    </row>
    <row r="15" spans="1:20" s="224" customFormat="1" ht="3.6" customHeight="1">
      <c r="A15" s="253"/>
      <c r="B15" s="254"/>
      <c r="C15" s="246"/>
      <c r="D15" s="255"/>
      <c r="E15" s="247"/>
      <c r="F15" s="247"/>
      <c r="G15" s="247"/>
      <c r="H15" s="227"/>
      <c r="I15" s="247"/>
      <c r="J15" s="247"/>
      <c r="K15" s="247"/>
      <c r="L15" s="247"/>
      <c r="M15" s="247"/>
      <c r="N15" s="247"/>
      <c r="O15" s="247"/>
      <c r="P15" s="247"/>
      <c r="Q15" s="247"/>
      <c r="R15" s="247"/>
      <c r="S15" s="511"/>
      <c r="T15" s="256"/>
    </row>
    <row r="16" spans="1:20" s="224" customFormat="1" ht="17.25" customHeight="1">
      <c r="A16" s="257" t="s">
        <v>415</v>
      </c>
      <c r="B16" s="258" t="s">
        <v>17</v>
      </c>
      <c r="C16" s="513">
        <v>0</v>
      </c>
      <c r="D16" s="383">
        <v>0</v>
      </c>
      <c r="E16" s="85">
        <v>0</v>
      </c>
      <c r="F16" s="383">
        <v>0</v>
      </c>
      <c r="G16" s="383">
        <v>0</v>
      </c>
      <c r="H16" s="259" t="s">
        <v>18</v>
      </c>
      <c r="I16" s="383">
        <v>0</v>
      </c>
      <c r="J16" s="383">
        <v>0</v>
      </c>
      <c r="K16" s="383">
        <v>12</v>
      </c>
      <c r="L16" s="383">
        <v>2</v>
      </c>
      <c r="M16" s="383">
        <v>0</v>
      </c>
      <c r="N16" s="383">
        <v>0</v>
      </c>
      <c r="O16" s="391">
        <v>0</v>
      </c>
      <c r="P16" s="391">
        <v>0</v>
      </c>
      <c r="Q16" s="391">
        <v>0</v>
      </c>
      <c r="R16" s="391">
        <v>0</v>
      </c>
      <c r="S16" s="515" t="s">
        <v>1064</v>
      </c>
      <c r="T16" s="260" t="s">
        <v>17</v>
      </c>
    </row>
    <row r="17" spans="1:30" s="224" customFormat="1" ht="17.25" customHeight="1">
      <c r="A17" s="257" t="s">
        <v>19</v>
      </c>
      <c r="B17" s="258" t="s">
        <v>1195</v>
      </c>
      <c r="C17" s="513">
        <v>1</v>
      </c>
      <c r="D17" s="383">
        <v>60</v>
      </c>
      <c r="E17" s="85">
        <v>6296</v>
      </c>
      <c r="F17" s="383">
        <v>4127</v>
      </c>
      <c r="G17" s="383">
        <v>2169</v>
      </c>
      <c r="H17" s="259" t="s">
        <v>19</v>
      </c>
      <c r="I17" s="383">
        <v>199</v>
      </c>
      <c r="J17" s="383">
        <v>62</v>
      </c>
      <c r="K17" s="383">
        <v>131</v>
      </c>
      <c r="L17" s="383">
        <v>49</v>
      </c>
      <c r="M17" s="383">
        <v>1027</v>
      </c>
      <c r="N17" s="383">
        <v>0</v>
      </c>
      <c r="O17" s="391">
        <v>0</v>
      </c>
      <c r="P17" s="391">
        <v>0</v>
      </c>
      <c r="Q17" s="391">
        <v>8518</v>
      </c>
      <c r="R17" s="391">
        <v>1246</v>
      </c>
      <c r="S17" s="515" t="s">
        <v>1064</v>
      </c>
      <c r="T17" s="260" t="s">
        <v>1196</v>
      </c>
    </row>
    <row r="18" spans="1:30" s="224" customFormat="1" ht="17.25" customHeight="1">
      <c r="A18" s="257" t="s">
        <v>533</v>
      </c>
      <c r="B18" s="258" t="s">
        <v>1196</v>
      </c>
      <c r="C18" s="513">
        <v>0</v>
      </c>
      <c r="D18" s="383">
        <v>0</v>
      </c>
      <c r="E18" s="85">
        <v>0</v>
      </c>
      <c r="F18" s="383">
        <v>0</v>
      </c>
      <c r="G18" s="383">
        <v>0</v>
      </c>
      <c r="H18" s="261" t="s">
        <v>1197</v>
      </c>
      <c r="I18" s="383">
        <v>0</v>
      </c>
      <c r="J18" s="383">
        <v>0</v>
      </c>
      <c r="K18" s="383">
        <v>0</v>
      </c>
      <c r="L18" s="383">
        <v>0</v>
      </c>
      <c r="M18" s="383">
        <v>0</v>
      </c>
      <c r="N18" s="383">
        <v>0</v>
      </c>
      <c r="O18" s="391">
        <v>0</v>
      </c>
      <c r="P18" s="391">
        <v>0</v>
      </c>
      <c r="Q18" s="391">
        <v>0</v>
      </c>
      <c r="R18" s="391">
        <v>0</v>
      </c>
      <c r="S18" s="515" t="s">
        <v>1064</v>
      </c>
      <c r="T18" s="260" t="s">
        <v>1195</v>
      </c>
    </row>
    <row r="19" spans="1:30" s="224" customFormat="1" ht="17.25" customHeight="1">
      <c r="A19" s="257" t="s">
        <v>20</v>
      </c>
      <c r="B19" s="258" t="s">
        <v>416</v>
      </c>
      <c r="C19" s="513">
        <v>1</v>
      </c>
      <c r="D19" s="383">
        <v>51</v>
      </c>
      <c r="E19" s="85">
        <v>9557</v>
      </c>
      <c r="F19" s="383">
        <v>7264</v>
      </c>
      <c r="G19" s="383">
        <v>2293</v>
      </c>
      <c r="H19" s="259" t="s">
        <v>20</v>
      </c>
      <c r="I19" s="383">
        <v>253</v>
      </c>
      <c r="J19" s="383">
        <v>61</v>
      </c>
      <c r="K19" s="383">
        <v>152</v>
      </c>
      <c r="L19" s="383">
        <v>50</v>
      </c>
      <c r="M19" s="383">
        <v>1255</v>
      </c>
      <c r="N19" s="383">
        <v>0</v>
      </c>
      <c r="O19" s="391">
        <v>0</v>
      </c>
      <c r="P19" s="391">
        <v>0</v>
      </c>
      <c r="Q19" s="391">
        <v>12249</v>
      </c>
      <c r="R19" s="391">
        <v>1832</v>
      </c>
      <c r="S19" s="516" t="s">
        <v>1064</v>
      </c>
      <c r="T19" s="262" t="s">
        <v>1198</v>
      </c>
      <c r="U19" s="263"/>
      <c r="V19" s="263"/>
      <c r="W19" s="263"/>
      <c r="X19" s="263"/>
      <c r="Y19" s="263"/>
    </row>
    <row r="20" spans="1:30" s="224" customFormat="1" ht="17.25" customHeight="1">
      <c r="A20" s="257" t="s">
        <v>21</v>
      </c>
      <c r="B20" s="258" t="s">
        <v>377</v>
      </c>
      <c r="C20" s="513">
        <v>1</v>
      </c>
      <c r="D20" s="383">
        <v>54</v>
      </c>
      <c r="E20" s="85">
        <v>1751</v>
      </c>
      <c r="F20" s="383">
        <v>1204</v>
      </c>
      <c r="G20" s="383">
        <v>547</v>
      </c>
      <c r="H20" s="259" t="s">
        <v>21</v>
      </c>
      <c r="I20" s="383">
        <v>75</v>
      </c>
      <c r="J20" s="383">
        <v>22</v>
      </c>
      <c r="K20" s="383">
        <v>48</v>
      </c>
      <c r="L20" s="383">
        <v>17</v>
      </c>
      <c r="M20" s="383">
        <v>355</v>
      </c>
      <c r="N20" s="383">
        <v>0</v>
      </c>
      <c r="O20" s="391">
        <v>0</v>
      </c>
      <c r="P20" s="391">
        <v>0</v>
      </c>
      <c r="Q20" s="391">
        <v>1230</v>
      </c>
      <c r="R20" s="391">
        <v>238</v>
      </c>
      <c r="S20" s="516" t="s">
        <v>1064</v>
      </c>
      <c r="T20" s="262" t="s">
        <v>377</v>
      </c>
    </row>
    <row r="21" spans="1:30" s="224" customFormat="1" ht="20.100000000000001" customHeight="1">
      <c r="A21" s="257" t="s">
        <v>23</v>
      </c>
      <c r="B21" s="264" t="s">
        <v>22</v>
      </c>
      <c r="C21" s="513">
        <v>1</v>
      </c>
      <c r="D21" s="383">
        <v>46</v>
      </c>
      <c r="E21" s="85">
        <v>8505</v>
      </c>
      <c r="F21" s="383">
        <v>6860</v>
      </c>
      <c r="G21" s="383">
        <v>1645</v>
      </c>
      <c r="H21" s="259" t="s">
        <v>23</v>
      </c>
      <c r="I21" s="383">
        <v>230</v>
      </c>
      <c r="J21" s="383">
        <v>13</v>
      </c>
      <c r="K21" s="383">
        <v>236</v>
      </c>
      <c r="L21" s="383">
        <v>147</v>
      </c>
      <c r="M21" s="383">
        <v>1490</v>
      </c>
      <c r="N21" s="383">
        <v>0</v>
      </c>
      <c r="O21" s="391">
        <v>0</v>
      </c>
      <c r="P21" s="391">
        <v>0</v>
      </c>
      <c r="Q21" s="391">
        <v>8416</v>
      </c>
      <c r="R21" s="391">
        <v>1308</v>
      </c>
      <c r="S21" s="516" t="s">
        <v>1064</v>
      </c>
      <c r="T21" s="262" t="s">
        <v>22</v>
      </c>
    </row>
    <row r="22" spans="1:30" s="224" customFormat="1" ht="17.25" customHeight="1">
      <c r="A22" s="257" t="s">
        <v>417</v>
      </c>
      <c r="B22" s="258" t="s">
        <v>418</v>
      </c>
      <c r="C22" s="513">
        <v>1</v>
      </c>
      <c r="D22" s="383">
        <v>34</v>
      </c>
      <c r="E22" s="85">
        <v>4157</v>
      </c>
      <c r="F22" s="383">
        <v>2359</v>
      </c>
      <c r="G22" s="383">
        <v>1798</v>
      </c>
      <c r="H22" s="259" t="s">
        <v>417</v>
      </c>
      <c r="I22" s="383">
        <v>147</v>
      </c>
      <c r="J22" s="383">
        <v>45</v>
      </c>
      <c r="K22" s="383">
        <v>83</v>
      </c>
      <c r="L22" s="383">
        <v>23</v>
      </c>
      <c r="M22" s="383">
        <v>873</v>
      </c>
      <c r="N22" s="383">
        <v>0</v>
      </c>
      <c r="O22" s="391">
        <v>0</v>
      </c>
      <c r="P22" s="391">
        <v>0</v>
      </c>
      <c r="Q22" s="391">
        <v>3355</v>
      </c>
      <c r="R22" s="391">
        <v>848</v>
      </c>
      <c r="S22" s="516" t="s">
        <v>1064</v>
      </c>
      <c r="T22" s="262" t="s">
        <v>1199</v>
      </c>
    </row>
    <row r="23" spans="1:30" s="224" customFormat="1" ht="17.25" customHeight="1">
      <c r="A23" s="265" t="s">
        <v>818</v>
      </c>
      <c r="B23" s="258" t="s">
        <v>819</v>
      </c>
      <c r="C23" s="513">
        <v>1</v>
      </c>
      <c r="D23" s="391">
        <v>148</v>
      </c>
      <c r="E23" s="85">
        <v>17115</v>
      </c>
      <c r="F23" s="383">
        <v>9345</v>
      </c>
      <c r="G23" s="383">
        <v>7770</v>
      </c>
      <c r="H23" s="259" t="s">
        <v>419</v>
      </c>
      <c r="I23" s="383">
        <v>609</v>
      </c>
      <c r="J23" s="383">
        <v>172</v>
      </c>
      <c r="K23" s="383">
        <v>337</v>
      </c>
      <c r="L23" s="383">
        <v>151</v>
      </c>
      <c r="M23" s="383">
        <v>2905</v>
      </c>
      <c r="N23" s="383">
        <v>0</v>
      </c>
      <c r="O23" s="391">
        <v>0</v>
      </c>
      <c r="P23" s="391">
        <v>0</v>
      </c>
      <c r="Q23" s="391">
        <v>19753</v>
      </c>
      <c r="R23" s="391">
        <v>3032</v>
      </c>
      <c r="S23" s="516" t="s">
        <v>1064</v>
      </c>
      <c r="T23" s="262" t="s">
        <v>819</v>
      </c>
    </row>
    <row r="24" spans="1:30" s="224" customFormat="1" ht="17.25" customHeight="1">
      <c r="A24" s="257" t="s">
        <v>1200</v>
      </c>
      <c r="B24" s="258" t="s">
        <v>24</v>
      </c>
      <c r="C24" s="513">
        <v>1</v>
      </c>
      <c r="D24" s="383">
        <v>119</v>
      </c>
      <c r="E24" s="85">
        <v>24608</v>
      </c>
      <c r="F24" s="383">
        <v>14719</v>
      </c>
      <c r="G24" s="383">
        <v>9889</v>
      </c>
      <c r="H24" s="81" t="s">
        <v>1200</v>
      </c>
      <c r="I24" s="383">
        <v>609</v>
      </c>
      <c r="J24" s="383">
        <v>134</v>
      </c>
      <c r="K24" s="383">
        <v>338</v>
      </c>
      <c r="L24" s="383">
        <v>135</v>
      </c>
      <c r="M24" s="383">
        <v>4116</v>
      </c>
      <c r="N24" s="383">
        <v>0</v>
      </c>
      <c r="O24" s="391">
        <v>0</v>
      </c>
      <c r="P24" s="391">
        <v>0</v>
      </c>
      <c r="Q24" s="391">
        <v>29762</v>
      </c>
      <c r="R24" s="391">
        <v>4433</v>
      </c>
      <c r="S24" s="516" t="s">
        <v>1064</v>
      </c>
      <c r="T24" s="262" t="s">
        <v>24</v>
      </c>
    </row>
    <row r="25" spans="1:30" s="224" customFormat="1" ht="17.25" customHeight="1">
      <c r="A25" s="257" t="s">
        <v>25</v>
      </c>
      <c r="B25" s="258" t="s">
        <v>820</v>
      </c>
      <c r="C25" s="513">
        <v>1</v>
      </c>
      <c r="D25" s="383">
        <v>21</v>
      </c>
      <c r="E25" s="85">
        <v>1670</v>
      </c>
      <c r="F25" s="383">
        <v>945</v>
      </c>
      <c r="G25" s="383">
        <v>725</v>
      </c>
      <c r="H25" s="259" t="s">
        <v>25</v>
      </c>
      <c r="I25" s="383">
        <v>42</v>
      </c>
      <c r="J25" s="383">
        <v>12</v>
      </c>
      <c r="K25" s="383">
        <v>34</v>
      </c>
      <c r="L25" s="383">
        <v>7</v>
      </c>
      <c r="M25" s="383">
        <v>268</v>
      </c>
      <c r="N25" s="383">
        <v>0</v>
      </c>
      <c r="O25" s="391">
        <v>0</v>
      </c>
      <c r="P25" s="391">
        <v>0</v>
      </c>
      <c r="Q25" s="391">
        <v>1257</v>
      </c>
      <c r="R25" s="391">
        <v>325</v>
      </c>
      <c r="S25" s="516" t="s">
        <v>1064</v>
      </c>
      <c r="T25" s="262" t="s">
        <v>820</v>
      </c>
    </row>
    <row r="26" spans="1:30" s="224" customFormat="1" ht="20.100000000000001" customHeight="1">
      <c r="A26" s="646" t="s">
        <v>420</v>
      </c>
      <c r="B26" s="264" t="s">
        <v>821</v>
      </c>
      <c r="C26" s="513">
        <v>0</v>
      </c>
      <c r="D26" s="383">
        <v>0</v>
      </c>
      <c r="E26" s="85">
        <v>0</v>
      </c>
      <c r="F26" s="383">
        <v>0</v>
      </c>
      <c r="G26" s="383">
        <v>0</v>
      </c>
      <c r="H26" s="259" t="s">
        <v>420</v>
      </c>
      <c r="I26" s="383">
        <v>0</v>
      </c>
      <c r="J26" s="383">
        <v>0</v>
      </c>
      <c r="K26" s="383">
        <v>0</v>
      </c>
      <c r="L26" s="383">
        <v>0</v>
      </c>
      <c r="M26" s="383">
        <v>0</v>
      </c>
      <c r="N26" s="383">
        <v>0</v>
      </c>
      <c r="O26" s="391">
        <v>0</v>
      </c>
      <c r="P26" s="391">
        <v>0</v>
      </c>
      <c r="Q26" s="391">
        <v>0</v>
      </c>
      <c r="R26" s="391">
        <v>0</v>
      </c>
      <c r="S26" s="516" t="s">
        <v>1064</v>
      </c>
      <c r="T26" s="262" t="s">
        <v>821</v>
      </c>
    </row>
    <row r="27" spans="1:30" s="224" customFormat="1" ht="17.25" customHeight="1">
      <c r="A27" s="257" t="s">
        <v>26</v>
      </c>
      <c r="B27" s="258" t="s">
        <v>421</v>
      </c>
      <c r="C27" s="513">
        <v>1</v>
      </c>
      <c r="D27" s="383">
        <v>96</v>
      </c>
      <c r="E27" s="85">
        <v>8605</v>
      </c>
      <c r="F27" s="383">
        <v>4661</v>
      </c>
      <c r="G27" s="383">
        <v>3944</v>
      </c>
      <c r="H27" s="259" t="s">
        <v>26</v>
      </c>
      <c r="I27" s="383">
        <v>253</v>
      </c>
      <c r="J27" s="383">
        <v>82</v>
      </c>
      <c r="K27" s="383">
        <v>137</v>
      </c>
      <c r="L27" s="383">
        <v>50</v>
      </c>
      <c r="M27" s="383">
        <v>1710</v>
      </c>
      <c r="N27" s="383">
        <v>0</v>
      </c>
      <c r="O27" s="391">
        <v>0</v>
      </c>
      <c r="P27" s="391">
        <v>0</v>
      </c>
      <c r="Q27" s="391">
        <v>14039</v>
      </c>
      <c r="R27" s="391">
        <v>1630</v>
      </c>
      <c r="S27" s="516" t="s">
        <v>1064</v>
      </c>
      <c r="T27" s="262" t="s">
        <v>1201</v>
      </c>
    </row>
    <row r="28" spans="1:30" s="224" customFormat="1" ht="17.25" customHeight="1">
      <c r="A28" s="257" t="s">
        <v>27</v>
      </c>
      <c r="B28" s="572" t="s">
        <v>822</v>
      </c>
      <c r="C28" s="513">
        <v>1</v>
      </c>
      <c r="D28" s="383">
        <v>9</v>
      </c>
      <c r="E28" s="85">
        <v>646</v>
      </c>
      <c r="F28" s="383">
        <v>348</v>
      </c>
      <c r="G28" s="383">
        <v>298</v>
      </c>
      <c r="H28" s="259" t="s">
        <v>27</v>
      </c>
      <c r="I28" s="383">
        <v>31</v>
      </c>
      <c r="J28" s="383">
        <v>6</v>
      </c>
      <c r="K28" s="383">
        <v>18</v>
      </c>
      <c r="L28" s="383">
        <v>7</v>
      </c>
      <c r="M28" s="383">
        <v>100</v>
      </c>
      <c r="N28" s="383">
        <v>0</v>
      </c>
      <c r="O28" s="391">
        <v>0</v>
      </c>
      <c r="P28" s="391">
        <v>0</v>
      </c>
      <c r="Q28" s="391">
        <v>234</v>
      </c>
      <c r="R28" s="391">
        <v>117</v>
      </c>
      <c r="S28" s="516" t="s">
        <v>1064</v>
      </c>
      <c r="T28" s="262" t="s">
        <v>822</v>
      </c>
      <c r="U28" s="82"/>
      <c r="V28" s="82"/>
      <c r="W28" s="82"/>
      <c r="X28" s="82"/>
      <c r="Y28" s="82"/>
      <c r="Z28" s="266"/>
      <c r="AA28" s="82"/>
      <c r="AB28" s="82"/>
      <c r="AC28" s="267"/>
      <c r="AD28" s="267"/>
    </row>
    <row r="29" spans="1:30" s="224" customFormat="1" ht="20.100000000000001" customHeight="1">
      <c r="A29" s="268" t="s">
        <v>1202</v>
      </c>
      <c r="B29" s="258" t="s">
        <v>823</v>
      </c>
      <c r="C29" s="513">
        <v>0</v>
      </c>
      <c r="D29" s="383">
        <v>90</v>
      </c>
      <c r="E29" s="85">
        <v>10826</v>
      </c>
      <c r="F29" s="383">
        <v>6747</v>
      </c>
      <c r="G29" s="383">
        <v>4079</v>
      </c>
      <c r="H29" s="259" t="s">
        <v>28</v>
      </c>
      <c r="I29" s="383">
        <v>356</v>
      </c>
      <c r="J29" s="383">
        <v>93</v>
      </c>
      <c r="K29" s="383">
        <v>147</v>
      </c>
      <c r="L29" s="383">
        <v>40</v>
      </c>
      <c r="M29" s="383">
        <v>1681</v>
      </c>
      <c r="N29" s="383">
        <v>0</v>
      </c>
      <c r="O29" s="391">
        <v>0</v>
      </c>
      <c r="P29" s="391">
        <v>0</v>
      </c>
      <c r="Q29" s="391">
        <v>12646</v>
      </c>
      <c r="R29" s="391">
        <v>1903</v>
      </c>
      <c r="S29" s="516" t="s">
        <v>1064</v>
      </c>
      <c r="T29" s="262" t="s">
        <v>823</v>
      </c>
    </row>
    <row r="30" spans="1:30" s="224" customFormat="1" ht="17.25" customHeight="1">
      <c r="A30" s="257" t="s">
        <v>29</v>
      </c>
      <c r="B30" s="258" t="s">
        <v>824</v>
      </c>
      <c r="C30" s="513">
        <v>1</v>
      </c>
      <c r="D30" s="383">
        <v>60</v>
      </c>
      <c r="E30" s="85">
        <v>5751</v>
      </c>
      <c r="F30" s="383">
        <v>4154</v>
      </c>
      <c r="G30" s="383">
        <v>1597</v>
      </c>
      <c r="H30" s="259" t="s">
        <v>29</v>
      </c>
      <c r="I30" s="383">
        <v>146</v>
      </c>
      <c r="J30" s="383">
        <v>36</v>
      </c>
      <c r="K30" s="383">
        <v>143</v>
      </c>
      <c r="L30" s="383">
        <v>58</v>
      </c>
      <c r="M30" s="383">
        <v>780</v>
      </c>
      <c r="N30" s="383">
        <v>0</v>
      </c>
      <c r="O30" s="391">
        <v>0</v>
      </c>
      <c r="P30" s="391">
        <v>0</v>
      </c>
      <c r="Q30" s="391">
        <v>6730</v>
      </c>
      <c r="R30" s="391">
        <v>1099</v>
      </c>
      <c r="S30" s="516" t="s">
        <v>1064</v>
      </c>
      <c r="T30" s="262" t="s">
        <v>30</v>
      </c>
    </row>
    <row r="31" spans="1:30" s="224" customFormat="1" ht="20.100000000000001" customHeight="1">
      <c r="A31" s="257" t="s">
        <v>31</v>
      </c>
      <c r="B31" s="258" t="s">
        <v>32</v>
      </c>
      <c r="C31" s="513">
        <v>1</v>
      </c>
      <c r="D31" s="383">
        <v>56</v>
      </c>
      <c r="E31" s="85">
        <v>8692</v>
      </c>
      <c r="F31" s="383">
        <v>5885</v>
      </c>
      <c r="G31" s="383">
        <v>2807</v>
      </c>
      <c r="H31" s="259" t="s">
        <v>31</v>
      </c>
      <c r="I31" s="383">
        <v>269</v>
      </c>
      <c r="J31" s="383">
        <v>45</v>
      </c>
      <c r="K31" s="383">
        <v>241</v>
      </c>
      <c r="L31" s="383">
        <v>133</v>
      </c>
      <c r="M31" s="383">
        <v>1433</v>
      </c>
      <c r="N31" s="383">
        <v>0</v>
      </c>
      <c r="O31" s="391">
        <v>0</v>
      </c>
      <c r="P31" s="391">
        <v>0</v>
      </c>
      <c r="Q31" s="391">
        <v>8067</v>
      </c>
      <c r="R31" s="391">
        <v>1530</v>
      </c>
      <c r="S31" s="516" t="s">
        <v>1064</v>
      </c>
      <c r="T31" s="262" t="s">
        <v>32</v>
      </c>
    </row>
    <row r="32" spans="1:30" s="224" customFormat="1" ht="17.25" customHeight="1">
      <c r="A32" s="257" t="s">
        <v>33</v>
      </c>
      <c r="B32" s="258" t="s">
        <v>422</v>
      </c>
      <c r="C32" s="513">
        <v>1</v>
      </c>
      <c r="D32" s="383">
        <v>111</v>
      </c>
      <c r="E32" s="85">
        <v>30052</v>
      </c>
      <c r="F32" s="383">
        <v>17515</v>
      </c>
      <c r="G32" s="383">
        <v>12537</v>
      </c>
      <c r="H32" s="259" t="s">
        <v>33</v>
      </c>
      <c r="I32" s="383">
        <v>866</v>
      </c>
      <c r="J32" s="383">
        <v>154</v>
      </c>
      <c r="K32" s="383">
        <v>533</v>
      </c>
      <c r="L32" s="383">
        <v>268</v>
      </c>
      <c r="M32" s="383">
        <v>5075</v>
      </c>
      <c r="N32" s="383">
        <v>0</v>
      </c>
      <c r="O32" s="391">
        <v>0</v>
      </c>
      <c r="P32" s="391">
        <v>0</v>
      </c>
      <c r="Q32" s="391">
        <v>27219</v>
      </c>
      <c r="R32" s="391">
        <v>4875</v>
      </c>
      <c r="S32" s="516" t="s">
        <v>1064</v>
      </c>
      <c r="T32" s="262" t="s">
        <v>1203</v>
      </c>
    </row>
    <row r="33" spans="1:20" s="224" customFormat="1" ht="20.100000000000001" customHeight="1">
      <c r="A33" s="257" t="s">
        <v>34</v>
      </c>
      <c r="B33" s="264" t="s">
        <v>1204</v>
      </c>
      <c r="C33" s="513">
        <v>1</v>
      </c>
      <c r="D33" s="383">
        <v>4</v>
      </c>
      <c r="E33" s="85">
        <v>550</v>
      </c>
      <c r="F33" s="383">
        <v>295</v>
      </c>
      <c r="G33" s="383">
        <v>255</v>
      </c>
      <c r="H33" s="259" t="s">
        <v>34</v>
      </c>
      <c r="I33" s="383">
        <v>33</v>
      </c>
      <c r="J33" s="383">
        <v>8</v>
      </c>
      <c r="K33" s="383">
        <v>18</v>
      </c>
      <c r="L33" s="383">
        <v>6</v>
      </c>
      <c r="M33" s="383">
        <v>94</v>
      </c>
      <c r="N33" s="383">
        <v>0</v>
      </c>
      <c r="O33" s="391">
        <v>0</v>
      </c>
      <c r="P33" s="391">
        <v>0</v>
      </c>
      <c r="Q33" s="391">
        <v>226</v>
      </c>
      <c r="R33" s="391">
        <v>129</v>
      </c>
      <c r="S33" s="516" t="s">
        <v>1064</v>
      </c>
      <c r="T33" s="262" t="s">
        <v>825</v>
      </c>
    </row>
    <row r="34" spans="1:20" s="224" customFormat="1" ht="17.25" customHeight="1">
      <c r="A34" s="257" t="s">
        <v>35</v>
      </c>
      <c r="B34" s="258" t="s">
        <v>826</v>
      </c>
      <c r="C34" s="513">
        <v>1</v>
      </c>
      <c r="D34" s="383">
        <v>46</v>
      </c>
      <c r="E34" s="85">
        <v>3928</v>
      </c>
      <c r="F34" s="383">
        <v>2199</v>
      </c>
      <c r="G34" s="383">
        <v>1729</v>
      </c>
      <c r="H34" s="259" t="s">
        <v>35</v>
      </c>
      <c r="I34" s="383">
        <v>125</v>
      </c>
      <c r="J34" s="383">
        <v>47</v>
      </c>
      <c r="K34" s="383">
        <v>82</v>
      </c>
      <c r="L34" s="383">
        <v>27</v>
      </c>
      <c r="M34" s="383">
        <v>561</v>
      </c>
      <c r="N34" s="383">
        <v>0</v>
      </c>
      <c r="O34" s="391">
        <v>0</v>
      </c>
      <c r="P34" s="391">
        <v>0</v>
      </c>
      <c r="Q34" s="391">
        <v>2877</v>
      </c>
      <c r="R34" s="391">
        <v>801</v>
      </c>
      <c r="S34" s="516" t="s">
        <v>1064</v>
      </c>
      <c r="T34" s="262" t="s">
        <v>826</v>
      </c>
    </row>
    <row r="35" spans="1:20" s="224" customFormat="1" ht="20.100000000000001" customHeight="1">
      <c r="A35" s="257" t="s">
        <v>36</v>
      </c>
      <c r="B35" s="264" t="s">
        <v>827</v>
      </c>
      <c r="C35" s="513">
        <v>1</v>
      </c>
      <c r="D35" s="383">
        <v>12</v>
      </c>
      <c r="E35" s="85">
        <v>1697</v>
      </c>
      <c r="F35" s="383">
        <v>1304</v>
      </c>
      <c r="G35" s="383">
        <v>393</v>
      </c>
      <c r="H35" s="259" t="s">
        <v>36</v>
      </c>
      <c r="I35" s="383">
        <v>235</v>
      </c>
      <c r="J35" s="383">
        <v>15</v>
      </c>
      <c r="K35" s="383">
        <v>315</v>
      </c>
      <c r="L35" s="383">
        <v>120</v>
      </c>
      <c r="M35" s="383">
        <v>318</v>
      </c>
      <c r="N35" s="383">
        <v>0</v>
      </c>
      <c r="O35" s="391">
        <v>0</v>
      </c>
      <c r="P35" s="391">
        <v>0</v>
      </c>
      <c r="Q35" s="391">
        <v>2401</v>
      </c>
      <c r="R35" s="391">
        <v>317</v>
      </c>
      <c r="S35" s="516" t="s">
        <v>1064</v>
      </c>
      <c r="T35" s="490" t="s">
        <v>1205</v>
      </c>
    </row>
    <row r="36" spans="1:20" s="231" customFormat="1" ht="17.25" customHeight="1" thickBot="1">
      <c r="A36" s="269" t="s">
        <v>37</v>
      </c>
      <c r="B36" s="767" t="s">
        <v>38</v>
      </c>
      <c r="C36" s="513">
        <v>1</v>
      </c>
      <c r="D36" s="523">
        <v>14</v>
      </c>
      <c r="E36" s="85">
        <v>5447</v>
      </c>
      <c r="F36" s="523">
        <v>2969</v>
      </c>
      <c r="G36" s="523">
        <v>2478</v>
      </c>
      <c r="H36" s="768" t="s">
        <v>37</v>
      </c>
      <c r="I36" s="523">
        <v>132</v>
      </c>
      <c r="J36" s="523">
        <v>23</v>
      </c>
      <c r="K36" s="523">
        <v>130</v>
      </c>
      <c r="L36" s="523">
        <v>53</v>
      </c>
      <c r="M36" s="523">
        <v>826</v>
      </c>
      <c r="N36" s="523">
        <v>0</v>
      </c>
      <c r="O36" s="864">
        <v>0</v>
      </c>
      <c r="P36" s="864">
        <v>0</v>
      </c>
      <c r="Q36" s="864">
        <v>3563</v>
      </c>
      <c r="R36" s="864">
        <v>824</v>
      </c>
      <c r="S36" s="769" t="s">
        <v>1064</v>
      </c>
      <c r="T36" s="270" t="s">
        <v>38</v>
      </c>
    </row>
    <row r="37" spans="1:20" s="721" customFormat="1" ht="11.1" customHeight="1">
      <c r="A37" s="1156" t="s">
        <v>918</v>
      </c>
      <c r="B37" s="1156"/>
      <c r="C37" s="1156"/>
      <c r="D37" s="1156"/>
      <c r="E37" s="1156"/>
      <c r="F37" s="1156"/>
      <c r="G37" s="1156"/>
      <c r="H37" s="1156" t="s">
        <v>918</v>
      </c>
      <c r="I37" s="1156"/>
      <c r="J37" s="1156"/>
      <c r="K37" s="1156"/>
      <c r="L37" s="1156"/>
      <c r="M37" s="1156"/>
      <c r="N37" s="1156"/>
      <c r="O37" s="833"/>
      <c r="P37" s="720"/>
      <c r="Q37" s="720"/>
      <c r="S37" s="722"/>
      <c r="T37" s="722" t="s">
        <v>697</v>
      </c>
    </row>
    <row r="38" spans="1:20" s="721" customFormat="1" ht="11.1" customHeight="1">
      <c r="A38" s="1157"/>
      <c r="B38" s="1157"/>
      <c r="C38" s="1157"/>
      <c r="D38" s="1157"/>
      <c r="E38" s="1157"/>
      <c r="F38" s="1157"/>
      <c r="G38" s="1157"/>
      <c r="H38" s="1157"/>
      <c r="I38" s="1157"/>
      <c r="J38" s="1157"/>
      <c r="K38" s="1157"/>
      <c r="L38" s="1157"/>
      <c r="M38" s="1157"/>
      <c r="N38" s="1157"/>
      <c r="O38" s="730"/>
      <c r="P38" s="720"/>
      <c r="Q38" s="720"/>
      <c r="S38" s="722"/>
      <c r="T38" s="722"/>
    </row>
    <row r="39" spans="1:20" s="721" customFormat="1" ht="11.1" customHeight="1">
      <c r="A39" s="723" t="s">
        <v>898</v>
      </c>
      <c r="B39" s="818"/>
      <c r="C39" s="818"/>
      <c r="D39" s="818"/>
      <c r="E39" s="818"/>
      <c r="F39" s="818"/>
      <c r="G39" s="818"/>
      <c r="H39" s="834" t="s">
        <v>898</v>
      </c>
      <c r="I39" s="835"/>
      <c r="J39" s="835"/>
      <c r="K39" s="835"/>
      <c r="L39" s="835"/>
      <c r="M39" s="835"/>
      <c r="N39" s="835"/>
      <c r="O39" s="758"/>
      <c r="P39" s="720"/>
      <c r="Q39" s="720"/>
      <c r="S39" s="722"/>
      <c r="T39" s="722"/>
    </row>
    <row r="40" spans="1:20" s="721" customFormat="1" ht="11.1" customHeight="1">
      <c r="A40" s="723" t="s">
        <v>534</v>
      </c>
      <c r="B40" s="818"/>
      <c r="C40" s="818"/>
      <c r="D40" s="818"/>
      <c r="E40" s="818"/>
      <c r="F40" s="818"/>
      <c r="G40" s="818"/>
      <c r="H40" s="834" t="s">
        <v>534</v>
      </c>
      <c r="I40" s="835"/>
      <c r="J40" s="835"/>
      <c r="K40" s="835"/>
      <c r="L40" s="835"/>
      <c r="M40" s="835"/>
      <c r="N40" s="835"/>
      <c r="O40" s="758"/>
      <c r="P40" s="720"/>
      <c r="Q40" s="720"/>
      <c r="S40" s="722"/>
      <c r="T40" s="722"/>
    </row>
    <row r="41" spans="1:20" s="721" customFormat="1" ht="11.1" customHeight="1">
      <c r="A41" s="723" t="s">
        <v>740</v>
      </c>
      <c r="B41" s="818"/>
      <c r="C41" s="818"/>
      <c r="D41" s="818"/>
      <c r="E41" s="818"/>
      <c r="F41" s="818"/>
      <c r="G41" s="818"/>
      <c r="H41" s="834" t="s">
        <v>740</v>
      </c>
      <c r="I41" s="835"/>
      <c r="J41" s="835"/>
      <c r="K41" s="835"/>
      <c r="L41" s="835"/>
      <c r="M41" s="835"/>
      <c r="N41" s="835"/>
      <c r="O41" s="758"/>
      <c r="P41" s="720"/>
      <c r="Q41" s="720"/>
      <c r="S41" s="722"/>
      <c r="T41" s="722"/>
    </row>
    <row r="42" spans="1:20" s="721" customFormat="1" ht="11.1" customHeight="1">
      <c r="A42" s="723" t="s">
        <v>1362</v>
      </c>
      <c r="B42" s="818"/>
      <c r="C42" s="818"/>
      <c r="D42" s="818"/>
      <c r="E42" s="818"/>
      <c r="F42" s="818"/>
      <c r="G42" s="818"/>
      <c r="H42" s="834" t="s">
        <v>1362</v>
      </c>
      <c r="I42" s="835"/>
      <c r="J42" s="835"/>
      <c r="K42" s="835"/>
      <c r="L42" s="835"/>
      <c r="M42" s="835"/>
      <c r="N42" s="835"/>
      <c r="O42" s="758"/>
      <c r="P42" s="720"/>
      <c r="Q42" s="720"/>
      <c r="S42" s="722"/>
      <c r="T42" s="722"/>
    </row>
    <row r="43" spans="1:20" s="724" customFormat="1" ht="11.1" customHeight="1">
      <c r="A43" s="723" t="s">
        <v>1194</v>
      </c>
      <c r="G43" s="722" t="s">
        <v>696</v>
      </c>
      <c r="H43" s="834" t="s">
        <v>1194</v>
      </c>
      <c r="Q43" s="725"/>
    </row>
    <row r="44" spans="1:20" s="84" customFormat="1" ht="11.25">
      <c r="R44" s="271"/>
    </row>
    <row r="45" spans="1:20" s="84" customFormat="1" ht="11.25"/>
    <row r="46" spans="1:20" s="84" customFormat="1" ht="11.25"/>
    <row r="47" spans="1:20" s="84" customFormat="1" ht="11.25"/>
    <row r="48" spans="1:20" s="84" customFormat="1" ht="11.25"/>
    <row r="49" s="84" customFormat="1" ht="11.25"/>
    <row r="50" s="84" customFormat="1" ht="11.25"/>
    <row r="51" s="84" customFormat="1" ht="11.25"/>
    <row r="52" s="84" customFormat="1" ht="11.25"/>
    <row r="53" s="84" customFormat="1" ht="11.25"/>
    <row r="54" s="84" customFormat="1" ht="11.25"/>
    <row r="55" s="84" customFormat="1" ht="11.25"/>
    <row r="56" s="84" customFormat="1" ht="11.25"/>
    <row r="57" s="84" customFormat="1" ht="11.25"/>
    <row r="58" s="84" customFormat="1" ht="11.25"/>
    <row r="59" s="84" customFormat="1" ht="11.25"/>
    <row r="60" s="84" customFormat="1" ht="11.25"/>
    <row r="61" s="84" customFormat="1" ht="11.25"/>
    <row r="62" s="84" customFormat="1" ht="11.25"/>
    <row r="63" s="84" customFormat="1" ht="11.25"/>
    <row r="64" s="84" customFormat="1" ht="11.25"/>
    <row r="65" s="84" customFormat="1" ht="11.25"/>
    <row r="66" s="84" customFormat="1" ht="11.25"/>
    <row r="67" s="84" customFormat="1" ht="11.25"/>
    <row r="68" s="84" customFormat="1" ht="11.25"/>
    <row r="69" s="84" customFormat="1" ht="11.25"/>
    <row r="70" s="84" customFormat="1" ht="11.25"/>
    <row r="71" s="84" customFormat="1" ht="11.25"/>
    <row r="72" s="84" customFormat="1" ht="11.25"/>
    <row r="73" s="84" customFormat="1" ht="11.25"/>
    <row r="74" s="84" customFormat="1" ht="11.25"/>
    <row r="75" s="84" customFormat="1" ht="11.25"/>
    <row r="76" s="84" customFormat="1" ht="11.25"/>
  </sheetData>
  <sheetProtection selectLockedCells="1"/>
  <mergeCells count="36">
    <mergeCell ref="A12:B12"/>
    <mergeCell ref="A10:B10"/>
    <mergeCell ref="A11:B11"/>
    <mergeCell ref="M7:M9"/>
    <mergeCell ref="O7:O9"/>
    <mergeCell ref="H6:H9"/>
    <mergeCell ref="D6:D9"/>
    <mergeCell ref="K6:L6"/>
    <mergeCell ref="I7:I9"/>
    <mergeCell ref="J7:J9"/>
    <mergeCell ref="L7:L9"/>
    <mergeCell ref="K7:K9"/>
    <mergeCell ref="I6:J6"/>
    <mergeCell ref="E8:E9"/>
    <mergeCell ref="E6:G7"/>
    <mergeCell ref="A3:G3"/>
    <mergeCell ref="F8:F9"/>
    <mergeCell ref="G8:G9"/>
    <mergeCell ref="A6:B9"/>
    <mergeCell ref="A4:G4"/>
    <mergeCell ref="H37:N38"/>
    <mergeCell ref="A37:G38"/>
    <mergeCell ref="H3:N3"/>
    <mergeCell ref="O3:T3"/>
    <mergeCell ref="S6:S9"/>
    <mergeCell ref="Q7:Q9"/>
    <mergeCell ref="R7:R9"/>
    <mergeCell ref="N7:N9"/>
    <mergeCell ref="T6:T9"/>
    <mergeCell ref="P7:P9"/>
    <mergeCell ref="Q6:R6"/>
    <mergeCell ref="M6:N6"/>
    <mergeCell ref="O6:P6"/>
    <mergeCell ref="A13:B13"/>
    <mergeCell ref="C6:C9"/>
    <mergeCell ref="A14:B14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2" man="1"/>
    <brk id="14" max="42" man="1"/>
  </colBreaks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view="pageBreakPreview" zoomScaleNormal="100" zoomScaleSheetLayoutView="100" workbookViewId="0">
      <selection activeCell="K2" sqref="K2"/>
    </sheetView>
  </sheetViews>
  <sheetFormatPr defaultRowHeight="14.25"/>
  <cols>
    <col min="1" max="1" width="17.875" style="241" customWidth="1"/>
    <col min="2" max="2" width="6.25" style="239" customWidth="1"/>
    <col min="3" max="6" width="5.625" style="239" customWidth="1"/>
    <col min="7" max="8" width="6.625" style="239" customWidth="1"/>
    <col min="9" max="9" width="6.25" style="239" customWidth="1"/>
    <col min="10" max="10" width="6.125" style="239" customWidth="1"/>
    <col min="11" max="11" width="4.625" style="239" customWidth="1"/>
    <col min="12" max="12" width="5.625" style="239" customWidth="1"/>
    <col min="13" max="13" width="3.75" style="239" customWidth="1"/>
    <col min="14" max="14" width="5.5" style="239" customWidth="1"/>
    <col min="15" max="15" width="7.5" style="239" customWidth="1"/>
    <col min="16" max="16" width="8" style="239" customWidth="1"/>
    <col min="17" max="17" width="7.875" style="239" customWidth="1"/>
    <col min="18" max="18" width="6.375" style="239" customWidth="1"/>
    <col min="19" max="19" width="7.375" style="239" customWidth="1"/>
    <col min="20" max="20" width="6.625" style="239" customWidth="1"/>
    <col min="21" max="21" width="28.625" style="240" customWidth="1"/>
    <col min="22" max="16384" width="9" style="239"/>
  </cols>
  <sheetData>
    <row r="1" spans="1:21" s="466" customFormat="1" ht="14.1" customHeight="1">
      <c r="A1" s="464" t="s">
        <v>1314</v>
      </c>
      <c r="K1" s="467"/>
      <c r="L1" s="464"/>
      <c r="U1" s="467" t="s">
        <v>1315</v>
      </c>
    </row>
    <row r="2" spans="1:21" s="84" customFormat="1" ht="14.1" customHeight="1">
      <c r="A2" s="219"/>
      <c r="K2" s="220"/>
      <c r="L2" s="219"/>
      <c r="U2" s="220"/>
    </row>
    <row r="3" spans="1:21" s="757" customFormat="1" ht="20.100000000000001" customHeight="1">
      <c r="A3" s="1206" t="s">
        <v>463</v>
      </c>
      <c r="B3" s="1206"/>
      <c r="C3" s="1206"/>
      <c r="D3" s="1206"/>
      <c r="E3" s="1206"/>
      <c r="F3" s="1206"/>
      <c r="G3" s="1206"/>
      <c r="H3" s="1206"/>
      <c r="I3" s="1206"/>
      <c r="J3" s="1206"/>
      <c r="K3" s="1206"/>
      <c r="L3" s="1206"/>
      <c r="M3" s="1104" t="s">
        <v>1035</v>
      </c>
      <c r="N3" s="1104"/>
      <c r="O3" s="1104"/>
      <c r="P3" s="1104"/>
      <c r="Q3" s="1104"/>
      <c r="R3" s="1104"/>
      <c r="S3" s="1104"/>
      <c r="T3" s="1104"/>
      <c r="U3" s="1104"/>
    </row>
    <row r="4" spans="1:21" s="501" customFormat="1" ht="14.25" customHeight="1">
      <c r="A4" s="762"/>
      <c r="B4" s="762"/>
      <c r="C4" s="762"/>
      <c r="D4" s="762"/>
      <c r="E4" s="762"/>
      <c r="F4" s="762"/>
      <c r="G4" s="762"/>
      <c r="H4" s="762"/>
      <c r="I4" s="762"/>
      <c r="J4" s="762"/>
      <c r="K4" s="762"/>
      <c r="L4" s="762"/>
      <c r="O4" s="762"/>
      <c r="P4" s="762"/>
      <c r="Q4" s="762"/>
      <c r="R4" s="762"/>
      <c r="S4" s="762"/>
      <c r="T4" s="762"/>
    </row>
    <row r="5" spans="1:21" s="219" customFormat="1" ht="18" customHeight="1" thickBot="1">
      <c r="A5" s="219" t="s">
        <v>136</v>
      </c>
      <c r="T5" s="220"/>
      <c r="U5" s="220" t="s">
        <v>120</v>
      </c>
    </row>
    <row r="6" spans="1:21" s="221" customFormat="1" ht="25.5" customHeight="1">
      <c r="A6" s="1208" t="s">
        <v>121</v>
      </c>
      <c r="B6" s="1201" t="s">
        <v>977</v>
      </c>
      <c r="C6" s="1191" t="s">
        <v>122</v>
      </c>
      <c r="D6" s="1207"/>
      <c r="E6" s="1191" t="s">
        <v>123</v>
      </c>
      <c r="F6" s="1207"/>
      <c r="G6" s="1191" t="s">
        <v>829</v>
      </c>
      <c r="H6" s="1191"/>
      <c r="I6" s="1191" t="s">
        <v>830</v>
      </c>
      <c r="J6" s="1191"/>
      <c r="K6" s="1176" t="s">
        <v>678</v>
      </c>
      <c r="L6" s="1192"/>
      <c r="M6" s="1215" t="s">
        <v>978</v>
      </c>
      <c r="N6" s="1191"/>
      <c r="O6" s="1191" t="s">
        <v>947</v>
      </c>
      <c r="P6" s="1191"/>
      <c r="Q6" s="1191" t="s">
        <v>124</v>
      </c>
      <c r="R6" s="1191"/>
      <c r="S6" s="1191"/>
      <c r="T6" s="1198"/>
      <c r="U6" s="1212" t="s">
        <v>125</v>
      </c>
    </row>
    <row r="7" spans="1:21" s="221" customFormat="1" ht="12.95" customHeight="1">
      <c r="A7" s="1209"/>
      <c r="B7" s="1202"/>
      <c r="C7" s="1204"/>
      <c r="D7" s="1204"/>
      <c r="E7" s="1204"/>
      <c r="F7" s="1204"/>
      <c r="G7" s="1187"/>
      <c r="H7" s="1187"/>
      <c r="I7" s="1187"/>
      <c r="J7" s="1187"/>
      <c r="K7" s="1193"/>
      <c r="L7" s="1194"/>
      <c r="M7" s="1185"/>
      <c r="N7" s="1187"/>
      <c r="O7" s="1187"/>
      <c r="P7" s="1187"/>
      <c r="Q7" s="1187"/>
      <c r="R7" s="1187"/>
      <c r="S7" s="1187"/>
      <c r="T7" s="1197"/>
      <c r="U7" s="1213"/>
    </row>
    <row r="8" spans="1:21" s="221" customFormat="1" ht="12" customHeight="1">
      <c r="A8" s="1209"/>
      <c r="B8" s="1202"/>
      <c r="C8" s="1204"/>
      <c r="D8" s="1204"/>
      <c r="E8" s="1204"/>
      <c r="F8" s="1204"/>
      <c r="G8" s="1187"/>
      <c r="H8" s="1187"/>
      <c r="I8" s="1187"/>
      <c r="J8" s="1187"/>
      <c r="K8" s="1195"/>
      <c r="L8" s="1196"/>
      <c r="M8" s="1185"/>
      <c r="N8" s="1187"/>
      <c r="O8" s="1187" t="s">
        <v>831</v>
      </c>
      <c r="P8" s="1187" t="s">
        <v>832</v>
      </c>
      <c r="Q8" s="1187" t="s">
        <v>126</v>
      </c>
      <c r="R8" s="1187"/>
      <c r="S8" s="1187" t="s">
        <v>127</v>
      </c>
      <c r="T8" s="1197"/>
      <c r="U8" s="1213"/>
    </row>
    <row r="9" spans="1:21" s="221" customFormat="1" ht="12" customHeight="1">
      <c r="A9" s="1209"/>
      <c r="B9" s="1202"/>
      <c r="C9" s="1187" t="s">
        <v>128</v>
      </c>
      <c r="D9" s="1187" t="s">
        <v>828</v>
      </c>
      <c r="E9" s="1187" t="s">
        <v>128</v>
      </c>
      <c r="F9" s="1187" t="s">
        <v>285</v>
      </c>
      <c r="G9" s="1187" t="s">
        <v>129</v>
      </c>
      <c r="H9" s="1187" t="s">
        <v>82</v>
      </c>
      <c r="I9" s="1187" t="s">
        <v>129</v>
      </c>
      <c r="J9" s="1187" t="s">
        <v>82</v>
      </c>
      <c r="K9" s="1187" t="s">
        <v>129</v>
      </c>
      <c r="L9" s="1189" t="s">
        <v>82</v>
      </c>
      <c r="M9" s="1185" t="s">
        <v>129</v>
      </c>
      <c r="N9" s="1187" t="s">
        <v>82</v>
      </c>
      <c r="O9" s="1187"/>
      <c r="P9" s="1187"/>
      <c r="Q9" s="1187"/>
      <c r="R9" s="1187"/>
      <c r="S9" s="1187"/>
      <c r="T9" s="1197"/>
      <c r="U9" s="1213"/>
    </row>
    <row r="10" spans="1:21" s="221" customFormat="1" ht="14.25" customHeight="1">
      <c r="A10" s="1209"/>
      <c r="B10" s="1202"/>
      <c r="C10" s="1204"/>
      <c r="D10" s="1204"/>
      <c r="E10" s="1204"/>
      <c r="F10" s="1204"/>
      <c r="G10" s="1187"/>
      <c r="H10" s="1187"/>
      <c r="I10" s="1187"/>
      <c r="J10" s="1187"/>
      <c r="K10" s="1187"/>
      <c r="L10" s="1189"/>
      <c r="M10" s="1185"/>
      <c r="N10" s="1187"/>
      <c r="O10" s="1187"/>
      <c r="P10" s="1187"/>
      <c r="Q10" s="1187" t="s">
        <v>130</v>
      </c>
      <c r="R10" s="1187" t="s">
        <v>116</v>
      </c>
      <c r="S10" s="1187" t="s">
        <v>130</v>
      </c>
      <c r="T10" s="1197" t="s">
        <v>116</v>
      </c>
      <c r="U10" s="1213"/>
    </row>
    <row r="11" spans="1:21" s="221" customFormat="1" ht="14.25" customHeight="1">
      <c r="A11" s="1210"/>
      <c r="B11" s="1203"/>
      <c r="C11" s="1205"/>
      <c r="D11" s="1205"/>
      <c r="E11" s="1205"/>
      <c r="F11" s="1205"/>
      <c r="G11" s="1188"/>
      <c r="H11" s="1188"/>
      <c r="I11" s="1188"/>
      <c r="J11" s="1188"/>
      <c r="K11" s="1188"/>
      <c r="L11" s="1190"/>
      <c r="M11" s="1186"/>
      <c r="N11" s="1188"/>
      <c r="O11" s="1188"/>
      <c r="P11" s="1188"/>
      <c r="Q11" s="1188"/>
      <c r="R11" s="1188"/>
      <c r="S11" s="1188"/>
      <c r="T11" s="1211"/>
      <c r="U11" s="1214"/>
    </row>
    <row r="12" spans="1:21" s="224" customFormat="1" ht="14.85" customHeight="1">
      <c r="A12" s="756" t="s">
        <v>607</v>
      </c>
      <c r="B12" s="486">
        <v>95</v>
      </c>
      <c r="C12" s="486">
        <v>571</v>
      </c>
      <c r="D12" s="486">
        <v>277</v>
      </c>
      <c r="E12" s="486">
        <v>4344</v>
      </c>
      <c r="F12" s="486">
        <v>1281</v>
      </c>
      <c r="G12" s="486">
        <v>9579</v>
      </c>
      <c r="H12" s="486">
        <v>4826</v>
      </c>
      <c r="I12" s="486">
        <v>3643</v>
      </c>
      <c r="J12" s="486">
        <v>1287</v>
      </c>
      <c r="K12" s="486">
        <v>160</v>
      </c>
      <c r="L12" s="486">
        <v>28</v>
      </c>
      <c r="M12" s="486">
        <v>26</v>
      </c>
      <c r="N12" s="486">
        <v>10</v>
      </c>
      <c r="O12" s="486">
        <v>3062</v>
      </c>
      <c r="P12" s="486">
        <v>747</v>
      </c>
      <c r="Q12" s="486">
        <v>8114</v>
      </c>
      <c r="R12" s="486">
        <v>3866</v>
      </c>
      <c r="S12" s="486">
        <v>1889</v>
      </c>
      <c r="T12" s="487">
        <v>1308</v>
      </c>
      <c r="U12" s="223" t="s">
        <v>607</v>
      </c>
    </row>
    <row r="13" spans="1:21" s="224" customFormat="1" ht="14.85" customHeight="1">
      <c r="A13" s="756" t="s">
        <v>662</v>
      </c>
      <c r="B13" s="486">
        <v>79</v>
      </c>
      <c r="C13" s="486">
        <v>572</v>
      </c>
      <c r="D13" s="486">
        <v>282</v>
      </c>
      <c r="E13" s="486">
        <v>4108</v>
      </c>
      <c r="F13" s="486">
        <v>1507</v>
      </c>
      <c r="G13" s="486">
        <v>9701</v>
      </c>
      <c r="H13" s="486">
        <v>4995</v>
      </c>
      <c r="I13" s="486">
        <v>3666</v>
      </c>
      <c r="J13" s="486">
        <v>1318</v>
      </c>
      <c r="K13" s="486">
        <v>141</v>
      </c>
      <c r="L13" s="486">
        <v>18</v>
      </c>
      <c r="M13" s="486">
        <v>12</v>
      </c>
      <c r="N13" s="486">
        <v>5</v>
      </c>
      <c r="O13" s="486">
        <v>3003</v>
      </c>
      <c r="P13" s="486">
        <v>704</v>
      </c>
      <c r="Q13" s="486">
        <v>8503</v>
      </c>
      <c r="R13" s="486">
        <v>3767</v>
      </c>
      <c r="S13" s="486">
        <v>2011</v>
      </c>
      <c r="T13" s="487">
        <v>1352</v>
      </c>
      <c r="U13" s="223" t="s">
        <v>662</v>
      </c>
    </row>
    <row r="14" spans="1:21" s="224" customFormat="1" ht="14.85" customHeight="1">
      <c r="A14" s="756" t="s">
        <v>707</v>
      </c>
      <c r="B14" s="486">
        <v>78</v>
      </c>
      <c r="C14" s="486">
        <v>567</v>
      </c>
      <c r="D14" s="486">
        <v>283</v>
      </c>
      <c r="E14" s="486">
        <v>3996</v>
      </c>
      <c r="F14" s="486">
        <v>1565</v>
      </c>
      <c r="G14" s="486">
        <v>9298</v>
      </c>
      <c r="H14" s="486">
        <v>4869</v>
      </c>
      <c r="I14" s="486">
        <v>3644</v>
      </c>
      <c r="J14" s="486">
        <v>1307</v>
      </c>
      <c r="K14" s="486">
        <v>154</v>
      </c>
      <c r="L14" s="486">
        <v>24</v>
      </c>
      <c r="M14" s="486">
        <v>20</v>
      </c>
      <c r="N14" s="486">
        <v>14</v>
      </c>
      <c r="O14" s="486">
        <v>3164</v>
      </c>
      <c r="P14" s="486">
        <v>763</v>
      </c>
      <c r="Q14" s="486">
        <v>5922</v>
      </c>
      <c r="R14" s="486">
        <v>3484</v>
      </c>
      <c r="S14" s="486">
        <v>1988</v>
      </c>
      <c r="T14" s="487">
        <v>1309</v>
      </c>
      <c r="U14" s="223" t="s">
        <v>707</v>
      </c>
    </row>
    <row r="15" spans="1:21" s="224" customFormat="1" ht="14.85" customHeight="1">
      <c r="A15" s="227" t="s">
        <v>935</v>
      </c>
      <c r="B15" s="485">
        <v>72</v>
      </c>
      <c r="C15" s="485">
        <v>548</v>
      </c>
      <c r="D15" s="485">
        <v>293</v>
      </c>
      <c r="E15" s="485">
        <v>4109</v>
      </c>
      <c r="F15" s="485">
        <v>1278</v>
      </c>
      <c r="G15" s="485">
        <v>8283</v>
      </c>
      <c r="H15" s="485">
        <v>4308</v>
      </c>
      <c r="I15" s="485">
        <v>3598</v>
      </c>
      <c r="J15" s="485">
        <v>1319</v>
      </c>
      <c r="K15" s="485">
        <v>153</v>
      </c>
      <c r="L15" s="485">
        <v>25</v>
      </c>
      <c r="M15" s="485">
        <v>17</v>
      </c>
      <c r="N15" s="485">
        <v>13</v>
      </c>
      <c r="O15" s="485">
        <v>3030</v>
      </c>
      <c r="P15" s="485">
        <v>741</v>
      </c>
      <c r="Q15" s="485">
        <v>5417</v>
      </c>
      <c r="R15" s="485">
        <v>3213</v>
      </c>
      <c r="S15" s="485">
        <v>1861</v>
      </c>
      <c r="T15" s="222">
        <v>1282</v>
      </c>
      <c r="U15" s="228" t="s">
        <v>935</v>
      </c>
    </row>
    <row r="16" spans="1:21" s="226" customFormat="1" ht="14.85" customHeight="1">
      <c r="A16" s="817" t="s">
        <v>1345</v>
      </c>
      <c r="B16" s="488">
        <f t="shared" ref="B16:T16" si="0">SUM(B18:B37)</f>
        <v>69</v>
      </c>
      <c r="C16" s="488">
        <f t="shared" si="0"/>
        <v>527</v>
      </c>
      <c r="D16" s="488">
        <f t="shared" si="0"/>
        <v>280</v>
      </c>
      <c r="E16" s="488">
        <f t="shared" si="0"/>
        <v>4082</v>
      </c>
      <c r="F16" s="488">
        <f t="shared" si="0"/>
        <v>1264</v>
      </c>
      <c r="G16" s="488">
        <f t="shared" si="0"/>
        <v>8144</v>
      </c>
      <c r="H16" s="488">
        <f t="shared" si="0"/>
        <v>4179</v>
      </c>
      <c r="I16" s="488">
        <f t="shared" si="0"/>
        <v>3490</v>
      </c>
      <c r="J16" s="488">
        <f t="shared" si="0"/>
        <v>1342</v>
      </c>
      <c r="K16" s="488">
        <f t="shared" si="0"/>
        <v>145</v>
      </c>
      <c r="L16" s="488">
        <f t="shared" si="0"/>
        <v>28</v>
      </c>
      <c r="M16" s="488">
        <f t="shared" si="0"/>
        <v>21</v>
      </c>
      <c r="N16" s="488">
        <f t="shared" si="0"/>
        <v>16</v>
      </c>
      <c r="O16" s="488">
        <f t="shared" si="0"/>
        <v>2785</v>
      </c>
      <c r="P16" s="488">
        <f t="shared" si="0"/>
        <v>679</v>
      </c>
      <c r="Q16" s="488">
        <f t="shared" si="0"/>
        <v>5455</v>
      </c>
      <c r="R16" s="488">
        <f t="shared" si="0"/>
        <v>3133</v>
      </c>
      <c r="S16" s="488">
        <f t="shared" si="0"/>
        <v>1907</v>
      </c>
      <c r="T16" s="489">
        <f t="shared" si="0"/>
        <v>1209</v>
      </c>
      <c r="U16" s="579" t="s">
        <v>1345</v>
      </c>
    </row>
    <row r="17" spans="1:22" s="224" customFormat="1" ht="5.0999999999999996" customHeight="1">
      <c r="A17" s="227"/>
      <c r="B17" s="485"/>
      <c r="C17" s="485"/>
      <c r="D17" s="485"/>
      <c r="E17" s="485"/>
      <c r="F17" s="485"/>
      <c r="G17" s="485"/>
      <c r="H17" s="485"/>
      <c r="I17" s="485"/>
      <c r="J17" s="485"/>
      <c r="K17" s="485"/>
      <c r="L17" s="485"/>
      <c r="M17" s="485"/>
      <c r="N17" s="485"/>
      <c r="O17" s="485"/>
      <c r="P17" s="485"/>
      <c r="Q17" s="485"/>
      <c r="R17" s="485"/>
      <c r="S17" s="485"/>
      <c r="T17" s="222"/>
      <c r="U17" s="228"/>
    </row>
    <row r="18" spans="1:22" s="224" customFormat="1" ht="20.100000000000001" customHeight="1">
      <c r="A18" s="491" t="s">
        <v>423</v>
      </c>
      <c r="B18" s="517">
        <v>1</v>
      </c>
      <c r="C18" s="517">
        <v>3</v>
      </c>
      <c r="D18" s="517">
        <v>0</v>
      </c>
      <c r="E18" s="517">
        <v>50</v>
      </c>
      <c r="F18" s="517">
        <v>0</v>
      </c>
      <c r="G18" s="517">
        <v>71</v>
      </c>
      <c r="H18" s="517">
        <v>40</v>
      </c>
      <c r="I18" s="517">
        <v>0</v>
      </c>
      <c r="J18" s="517">
        <v>0</v>
      </c>
      <c r="K18" s="517">
        <v>7</v>
      </c>
      <c r="L18" s="517">
        <v>1</v>
      </c>
      <c r="M18" s="517">
        <v>3</v>
      </c>
      <c r="N18" s="517">
        <v>2</v>
      </c>
      <c r="O18" s="517">
        <v>27</v>
      </c>
      <c r="P18" s="517">
        <v>0</v>
      </c>
      <c r="Q18" s="517">
        <v>43</v>
      </c>
      <c r="R18" s="517">
        <v>33</v>
      </c>
      <c r="S18" s="517">
        <v>0</v>
      </c>
      <c r="T18" s="402">
        <v>0</v>
      </c>
      <c r="U18" s="573" t="s">
        <v>834</v>
      </c>
    </row>
    <row r="19" spans="1:22" s="224" customFormat="1" ht="20.100000000000001" customHeight="1">
      <c r="A19" s="491" t="s">
        <v>424</v>
      </c>
      <c r="B19" s="517">
        <v>3</v>
      </c>
      <c r="C19" s="517">
        <v>16</v>
      </c>
      <c r="D19" s="517">
        <v>3</v>
      </c>
      <c r="E19" s="517">
        <v>70</v>
      </c>
      <c r="F19" s="517">
        <v>10</v>
      </c>
      <c r="G19" s="517">
        <v>118</v>
      </c>
      <c r="H19" s="517">
        <v>56</v>
      </c>
      <c r="I19" s="517">
        <v>21</v>
      </c>
      <c r="J19" s="517">
        <v>8</v>
      </c>
      <c r="K19" s="517">
        <v>0</v>
      </c>
      <c r="L19" s="517">
        <v>0</v>
      </c>
      <c r="M19" s="517">
        <v>0</v>
      </c>
      <c r="N19" s="517">
        <v>0</v>
      </c>
      <c r="O19" s="517">
        <v>47</v>
      </c>
      <c r="P19" s="517">
        <v>5</v>
      </c>
      <c r="Q19" s="517">
        <v>83</v>
      </c>
      <c r="R19" s="517">
        <v>65</v>
      </c>
      <c r="S19" s="517">
        <v>10</v>
      </c>
      <c r="T19" s="402">
        <v>9</v>
      </c>
      <c r="U19" s="573" t="s">
        <v>835</v>
      </c>
    </row>
    <row r="20" spans="1:22" s="224" customFormat="1" ht="20.100000000000001" customHeight="1">
      <c r="A20" s="491" t="s">
        <v>425</v>
      </c>
      <c r="B20" s="517">
        <v>3</v>
      </c>
      <c r="C20" s="517">
        <v>22</v>
      </c>
      <c r="D20" s="517">
        <v>11</v>
      </c>
      <c r="E20" s="517">
        <v>54</v>
      </c>
      <c r="F20" s="517">
        <v>31</v>
      </c>
      <c r="G20" s="517">
        <v>116</v>
      </c>
      <c r="H20" s="517">
        <v>34</v>
      </c>
      <c r="I20" s="517">
        <v>74</v>
      </c>
      <c r="J20" s="517">
        <v>20</v>
      </c>
      <c r="K20" s="517">
        <v>0</v>
      </c>
      <c r="L20" s="517">
        <v>0</v>
      </c>
      <c r="M20" s="517">
        <v>0</v>
      </c>
      <c r="N20" s="517">
        <v>0</v>
      </c>
      <c r="O20" s="517">
        <v>52</v>
      </c>
      <c r="P20" s="517">
        <v>16</v>
      </c>
      <c r="Q20" s="517">
        <v>60</v>
      </c>
      <c r="R20" s="517">
        <v>47</v>
      </c>
      <c r="S20" s="517">
        <v>37</v>
      </c>
      <c r="T20" s="402">
        <v>32</v>
      </c>
      <c r="U20" s="573" t="s">
        <v>426</v>
      </c>
    </row>
    <row r="21" spans="1:22" s="224" customFormat="1" ht="20.100000000000001" customHeight="1">
      <c r="A21" s="491" t="s">
        <v>39</v>
      </c>
      <c r="B21" s="517">
        <v>2</v>
      </c>
      <c r="C21" s="517">
        <v>6</v>
      </c>
      <c r="D21" s="517">
        <v>2</v>
      </c>
      <c r="E21" s="517">
        <v>70</v>
      </c>
      <c r="F21" s="517">
        <v>17</v>
      </c>
      <c r="G21" s="517">
        <v>78</v>
      </c>
      <c r="H21" s="517">
        <v>34</v>
      </c>
      <c r="I21" s="517">
        <v>24</v>
      </c>
      <c r="J21" s="517">
        <v>8</v>
      </c>
      <c r="K21" s="517">
        <v>0</v>
      </c>
      <c r="L21" s="517">
        <v>0</v>
      </c>
      <c r="M21" s="517">
        <v>0</v>
      </c>
      <c r="N21" s="517">
        <v>0</v>
      </c>
      <c r="O21" s="517">
        <v>24</v>
      </c>
      <c r="P21" s="517">
        <v>9</v>
      </c>
      <c r="Q21" s="517">
        <v>35</v>
      </c>
      <c r="R21" s="517">
        <v>30</v>
      </c>
      <c r="S21" s="517">
        <v>17</v>
      </c>
      <c r="T21" s="402">
        <v>14</v>
      </c>
      <c r="U21" s="573" t="s">
        <v>836</v>
      </c>
    </row>
    <row r="22" spans="1:22" s="224" customFormat="1" ht="20.100000000000001" customHeight="1">
      <c r="A22" s="491" t="s">
        <v>833</v>
      </c>
      <c r="B22" s="517">
        <v>4</v>
      </c>
      <c r="C22" s="517">
        <v>33</v>
      </c>
      <c r="D22" s="517">
        <v>19</v>
      </c>
      <c r="E22" s="517">
        <v>306</v>
      </c>
      <c r="F22" s="517">
        <v>58</v>
      </c>
      <c r="G22" s="517">
        <v>517</v>
      </c>
      <c r="H22" s="517">
        <v>135</v>
      </c>
      <c r="I22" s="517">
        <v>168</v>
      </c>
      <c r="J22" s="517">
        <v>29</v>
      </c>
      <c r="K22" s="517">
        <v>0</v>
      </c>
      <c r="L22" s="517">
        <v>0</v>
      </c>
      <c r="M22" s="517">
        <v>0</v>
      </c>
      <c r="N22" s="517">
        <v>0</v>
      </c>
      <c r="O22" s="517">
        <v>197</v>
      </c>
      <c r="P22" s="517">
        <v>42</v>
      </c>
      <c r="Q22" s="517">
        <v>370</v>
      </c>
      <c r="R22" s="517">
        <v>213</v>
      </c>
      <c r="S22" s="517">
        <v>87</v>
      </c>
      <c r="T22" s="402">
        <v>60</v>
      </c>
      <c r="U22" s="573" t="s">
        <v>40</v>
      </c>
      <c r="V22" s="230"/>
    </row>
    <row r="23" spans="1:22" s="224" customFormat="1" ht="20.100000000000001" customHeight="1">
      <c r="A23" s="491" t="s">
        <v>427</v>
      </c>
      <c r="B23" s="517">
        <v>4</v>
      </c>
      <c r="C23" s="517">
        <v>74</v>
      </c>
      <c r="D23" s="517">
        <v>46</v>
      </c>
      <c r="E23" s="517">
        <v>416</v>
      </c>
      <c r="F23" s="517">
        <v>119</v>
      </c>
      <c r="G23" s="517">
        <v>864</v>
      </c>
      <c r="H23" s="517">
        <v>576</v>
      </c>
      <c r="I23" s="517">
        <v>273</v>
      </c>
      <c r="J23" s="517">
        <v>180</v>
      </c>
      <c r="K23" s="517">
        <v>0</v>
      </c>
      <c r="L23" s="517">
        <v>0</v>
      </c>
      <c r="M23" s="517">
        <v>0</v>
      </c>
      <c r="N23" s="517">
        <v>0</v>
      </c>
      <c r="O23" s="517">
        <v>380</v>
      </c>
      <c r="P23" s="517">
        <v>53</v>
      </c>
      <c r="Q23" s="517">
        <v>605</v>
      </c>
      <c r="R23" s="517">
        <v>380</v>
      </c>
      <c r="S23" s="517">
        <v>160</v>
      </c>
      <c r="T23" s="402">
        <v>122</v>
      </c>
      <c r="U23" s="573" t="s">
        <v>837</v>
      </c>
      <c r="V23" s="230"/>
    </row>
    <row r="24" spans="1:22" s="224" customFormat="1" ht="20.100000000000001" customHeight="1">
      <c r="A24" s="491" t="s">
        <v>41</v>
      </c>
      <c r="B24" s="517">
        <v>5</v>
      </c>
      <c r="C24" s="517">
        <v>52</v>
      </c>
      <c r="D24" s="517">
        <v>35</v>
      </c>
      <c r="E24" s="517">
        <v>478</v>
      </c>
      <c r="F24" s="517">
        <v>138</v>
      </c>
      <c r="G24" s="517">
        <v>1111</v>
      </c>
      <c r="H24" s="517">
        <v>758</v>
      </c>
      <c r="I24" s="517">
        <v>281</v>
      </c>
      <c r="J24" s="517">
        <v>166</v>
      </c>
      <c r="K24" s="517">
        <v>5</v>
      </c>
      <c r="L24" s="517">
        <v>3</v>
      </c>
      <c r="M24" s="517">
        <v>0</v>
      </c>
      <c r="N24" s="517">
        <v>0</v>
      </c>
      <c r="O24" s="517">
        <v>331</v>
      </c>
      <c r="P24" s="517">
        <v>69</v>
      </c>
      <c r="Q24" s="517">
        <v>611</v>
      </c>
      <c r="R24" s="517">
        <v>407</v>
      </c>
      <c r="S24" s="517">
        <v>143</v>
      </c>
      <c r="T24" s="402">
        <v>111</v>
      </c>
      <c r="U24" s="573" t="s">
        <v>42</v>
      </c>
    </row>
    <row r="25" spans="1:22" s="224" customFormat="1" ht="20.100000000000001" customHeight="1">
      <c r="A25" s="491" t="s">
        <v>428</v>
      </c>
      <c r="B25" s="517">
        <v>3</v>
      </c>
      <c r="C25" s="517">
        <v>24</v>
      </c>
      <c r="D25" s="517">
        <v>11</v>
      </c>
      <c r="E25" s="517">
        <v>106</v>
      </c>
      <c r="F25" s="517">
        <v>46</v>
      </c>
      <c r="G25" s="517">
        <v>248</v>
      </c>
      <c r="H25" s="517">
        <v>159</v>
      </c>
      <c r="I25" s="517">
        <v>117</v>
      </c>
      <c r="J25" s="517">
        <v>76</v>
      </c>
      <c r="K25" s="517">
        <v>0</v>
      </c>
      <c r="L25" s="517">
        <v>0</v>
      </c>
      <c r="M25" s="517">
        <v>0</v>
      </c>
      <c r="N25" s="517">
        <v>0</v>
      </c>
      <c r="O25" s="517">
        <v>101</v>
      </c>
      <c r="P25" s="517">
        <v>51</v>
      </c>
      <c r="Q25" s="517">
        <v>153</v>
      </c>
      <c r="R25" s="517">
        <v>110</v>
      </c>
      <c r="S25" s="517">
        <v>68</v>
      </c>
      <c r="T25" s="402">
        <v>53</v>
      </c>
      <c r="U25" s="573" t="s">
        <v>43</v>
      </c>
      <c r="V25" s="230"/>
    </row>
    <row r="26" spans="1:22" s="224" customFormat="1" ht="20.100000000000001" customHeight="1">
      <c r="A26" s="491" t="s">
        <v>44</v>
      </c>
      <c r="B26" s="517">
        <v>2</v>
      </c>
      <c r="C26" s="517">
        <v>5</v>
      </c>
      <c r="D26" s="517">
        <v>1</v>
      </c>
      <c r="E26" s="517">
        <v>75</v>
      </c>
      <c r="F26" s="517">
        <v>5</v>
      </c>
      <c r="G26" s="517">
        <v>272</v>
      </c>
      <c r="H26" s="517">
        <v>84</v>
      </c>
      <c r="I26" s="517">
        <v>15</v>
      </c>
      <c r="J26" s="517">
        <v>3</v>
      </c>
      <c r="K26" s="517">
        <v>0</v>
      </c>
      <c r="L26" s="517">
        <v>0</v>
      </c>
      <c r="M26" s="517">
        <v>0</v>
      </c>
      <c r="N26" s="517">
        <v>0</v>
      </c>
      <c r="O26" s="517">
        <v>68</v>
      </c>
      <c r="P26" s="517">
        <v>0</v>
      </c>
      <c r="Q26" s="517">
        <v>90</v>
      </c>
      <c r="R26" s="517">
        <v>73</v>
      </c>
      <c r="S26" s="517">
        <v>8</v>
      </c>
      <c r="T26" s="402">
        <v>5</v>
      </c>
      <c r="U26" s="573" t="s">
        <v>838</v>
      </c>
      <c r="V26" s="230"/>
    </row>
    <row r="27" spans="1:22" s="224" customFormat="1" ht="20.100000000000001" customHeight="1">
      <c r="A27" s="491" t="s">
        <v>429</v>
      </c>
      <c r="B27" s="517">
        <v>5</v>
      </c>
      <c r="C27" s="517">
        <v>39</v>
      </c>
      <c r="D27" s="517">
        <v>16</v>
      </c>
      <c r="E27" s="517">
        <v>239</v>
      </c>
      <c r="F27" s="517">
        <v>25</v>
      </c>
      <c r="G27" s="517">
        <v>725</v>
      </c>
      <c r="H27" s="517">
        <v>332</v>
      </c>
      <c r="I27" s="517">
        <v>71</v>
      </c>
      <c r="J27" s="517">
        <v>30</v>
      </c>
      <c r="K27" s="517">
        <v>0</v>
      </c>
      <c r="L27" s="517">
        <v>0</v>
      </c>
      <c r="M27" s="517">
        <v>0</v>
      </c>
      <c r="N27" s="517">
        <v>0</v>
      </c>
      <c r="O27" s="517">
        <v>188</v>
      </c>
      <c r="P27" s="517">
        <v>4</v>
      </c>
      <c r="Q27" s="517">
        <v>477</v>
      </c>
      <c r="R27" s="517">
        <v>216</v>
      </c>
      <c r="S27" s="517">
        <v>65</v>
      </c>
      <c r="T27" s="402">
        <v>27</v>
      </c>
      <c r="U27" s="573" t="s">
        <v>839</v>
      </c>
    </row>
    <row r="28" spans="1:22" s="224" customFormat="1" ht="20.100000000000001" customHeight="1">
      <c r="A28" s="491" t="s">
        <v>45</v>
      </c>
      <c r="B28" s="517">
        <v>3</v>
      </c>
      <c r="C28" s="517">
        <v>14</v>
      </c>
      <c r="D28" s="517">
        <v>7</v>
      </c>
      <c r="E28" s="517">
        <v>89</v>
      </c>
      <c r="F28" s="517">
        <v>33</v>
      </c>
      <c r="G28" s="517">
        <v>167</v>
      </c>
      <c r="H28" s="517">
        <v>72</v>
      </c>
      <c r="I28" s="517">
        <v>93</v>
      </c>
      <c r="J28" s="517">
        <v>24</v>
      </c>
      <c r="K28" s="517">
        <v>10</v>
      </c>
      <c r="L28" s="517">
        <v>4</v>
      </c>
      <c r="M28" s="517">
        <v>2</v>
      </c>
      <c r="N28" s="517">
        <v>1</v>
      </c>
      <c r="O28" s="517">
        <v>44</v>
      </c>
      <c r="P28" s="517">
        <v>5</v>
      </c>
      <c r="Q28" s="517">
        <v>64</v>
      </c>
      <c r="R28" s="517">
        <v>60</v>
      </c>
      <c r="S28" s="517">
        <v>41</v>
      </c>
      <c r="T28" s="402">
        <v>35</v>
      </c>
      <c r="U28" s="573" t="s">
        <v>46</v>
      </c>
      <c r="V28" s="230"/>
    </row>
    <row r="29" spans="1:22" s="224" customFormat="1" ht="22.5" customHeight="1">
      <c r="A29" s="491" t="s">
        <v>680</v>
      </c>
      <c r="B29" s="517">
        <v>1</v>
      </c>
      <c r="C29" s="517">
        <v>18</v>
      </c>
      <c r="D29" s="517">
        <v>0</v>
      </c>
      <c r="E29" s="517">
        <v>59</v>
      </c>
      <c r="F29" s="517">
        <v>0</v>
      </c>
      <c r="G29" s="517">
        <v>128</v>
      </c>
      <c r="H29" s="517">
        <v>22</v>
      </c>
      <c r="I29" s="517">
        <v>0</v>
      </c>
      <c r="J29" s="517">
        <v>0</v>
      </c>
      <c r="K29" s="517">
        <v>0</v>
      </c>
      <c r="L29" s="517">
        <v>0</v>
      </c>
      <c r="M29" s="517">
        <v>0</v>
      </c>
      <c r="N29" s="517">
        <v>0</v>
      </c>
      <c r="O29" s="517">
        <v>27</v>
      </c>
      <c r="P29" s="517">
        <v>0</v>
      </c>
      <c r="Q29" s="517">
        <v>51</v>
      </c>
      <c r="R29" s="517">
        <v>40</v>
      </c>
      <c r="S29" s="517">
        <v>0</v>
      </c>
      <c r="T29" s="402">
        <v>0</v>
      </c>
      <c r="U29" s="573" t="s">
        <v>1346</v>
      </c>
      <c r="V29" s="230"/>
    </row>
    <row r="30" spans="1:22" s="224" customFormat="1" ht="18.95" customHeight="1">
      <c r="A30" s="491" t="s">
        <v>47</v>
      </c>
      <c r="B30" s="517">
        <v>4</v>
      </c>
      <c r="C30" s="517">
        <v>63</v>
      </c>
      <c r="D30" s="517">
        <v>30</v>
      </c>
      <c r="E30" s="517">
        <v>323</v>
      </c>
      <c r="F30" s="517">
        <v>57</v>
      </c>
      <c r="G30" s="517">
        <v>615</v>
      </c>
      <c r="H30" s="517">
        <v>284</v>
      </c>
      <c r="I30" s="517">
        <v>182</v>
      </c>
      <c r="J30" s="517">
        <v>68</v>
      </c>
      <c r="K30" s="517">
        <v>7</v>
      </c>
      <c r="L30" s="517">
        <v>4</v>
      </c>
      <c r="M30" s="517">
        <v>0</v>
      </c>
      <c r="N30" s="517">
        <v>0</v>
      </c>
      <c r="O30" s="517">
        <v>176</v>
      </c>
      <c r="P30" s="517">
        <v>30</v>
      </c>
      <c r="Q30" s="517">
        <v>286</v>
      </c>
      <c r="R30" s="517">
        <v>200</v>
      </c>
      <c r="S30" s="517">
        <v>86</v>
      </c>
      <c r="T30" s="402">
        <v>71</v>
      </c>
      <c r="U30" s="573" t="s">
        <v>840</v>
      </c>
      <c r="V30" s="230"/>
    </row>
    <row r="31" spans="1:22" s="224" customFormat="1" ht="18.95" customHeight="1">
      <c r="A31" s="491" t="s">
        <v>430</v>
      </c>
      <c r="B31" s="517">
        <v>5</v>
      </c>
      <c r="C31" s="517">
        <v>98</v>
      </c>
      <c r="D31" s="517">
        <v>71</v>
      </c>
      <c r="E31" s="517">
        <v>823</v>
      </c>
      <c r="F31" s="517">
        <v>272</v>
      </c>
      <c r="G31" s="517">
        <v>1603</v>
      </c>
      <c r="H31" s="517">
        <v>828</v>
      </c>
      <c r="I31" s="517">
        <v>647</v>
      </c>
      <c r="J31" s="517">
        <v>347</v>
      </c>
      <c r="K31" s="517">
        <v>47</v>
      </c>
      <c r="L31" s="517">
        <v>11</v>
      </c>
      <c r="M31" s="517">
        <v>0</v>
      </c>
      <c r="N31" s="517">
        <v>0</v>
      </c>
      <c r="O31" s="517">
        <v>567</v>
      </c>
      <c r="P31" s="517">
        <v>143</v>
      </c>
      <c r="Q31" s="517">
        <v>1399</v>
      </c>
      <c r="R31" s="517">
        <v>639</v>
      </c>
      <c r="S31" s="517">
        <v>347</v>
      </c>
      <c r="T31" s="402">
        <v>281</v>
      </c>
      <c r="U31" s="573" t="s">
        <v>48</v>
      </c>
    </row>
    <row r="32" spans="1:22" s="224" customFormat="1" ht="18.95" customHeight="1">
      <c r="A32" s="491" t="s">
        <v>431</v>
      </c>
      <c r="B32" s="517">
        <v>7</v>
      </c>
      <c r="C32" s="517">
        <v>8</v>
      </c>
      <c r="D32" s="517">
        <v>1</v>
      </c>
      <c r="E32" s="517">
        <v>120</v>
      </c>
      <c r="F32" s="517">
        <v>4</v>
      </c>
      <c r="G32" s="517">
        <v>318</v>
      </c>
      <c r="H32" s="517">
        <v>146</v>
      </c>
      <c r="I32" s="517">
        <v>23</v>
      </c>
      <c r="J32" s="517">
        <v>12</v>
      </c>
      <c r="K32" s="517">
        <v>0</v>
      </c>
      <c r="L32" s="517">
        <v>0</v>
      </c>
      <c r="M32" s="517">
        <v>0</v>
      </c>
      <c r="N32" s="517">
        <v>0</v>
      </c>
      <c r="O32" s="517">
        <v>80</v>
      </c>
      <c r="P32" s="517">
        <v>0</v>
      </c>
      <c r="Q32" s="517">
        <v>120</v>
      </c>
      <c r="R32" s="517">
        <v>111</v>
      </c>
      <c r="S32" s="517">
        <v>7</v>
      </c>
      <c r="T32" s="402">
        <v>5</v>
      </c>
      <c r="U32" s="573" t="s">
        <v>841</v>
      </c>
    </row>
    <row r="33" spans="1:22" s="224" customFormat="1" ht="18.95" customHeight="1">
      <c r="A33" s="491" t="s">
        <v>432</v>
      </c>
      <c r="B33" s="517">
        <v>5</v>
      </c>
      <c r="C33" s="517">
        <v>12</v>
      </c>
      <c r="D33" s="517">
        <v>6</v>
      </c>
      <c r="E33" s="517">
        <v>119</v>
      </c>
      <c r="F33" s="517">
        <v>24</v>
      </c>
      <c r="G33" s="517">
        <v>228</v>
      </c>
      <c r="H33" s="517">
        <v>135</v>
      </c>
      <c r="I33" s="517">
        <v>56</v>
      </c>
      <c r="J33" s="517">
        <v>36</v>
      </c>
      <c r="K33" s="517">
        <v>2</v>
      </c>
      <c r="L33" s="517">
        <v>0</v>
      </c>
      <c r="M33" s="517">
        <v>0</v>
      </c>
      <c r="N33" s="517">
        <v>0</v>
      </c>
      <c r="O33" s="517">
        <v>79</v>
      </c>
      <c r="P33" s="517">
        <v>16</v>
      </c>
      <c r="Q33" s="517">
        <v>123</v>
      </c>
      <c r="R33" s="517">
        <v>92</v>
      </c>
      <c r="S33" s="517">
        <v>30</v>
      </c>
      <c r="T33" s="402">
        <v>26</v>
      </c>
      <c r="U33" s="573" t="s">
        <v>842</v>
      </c>
    </row>
    <row r="34" spans="1:22" s="224" customFormat="1" ht="18.95" customHeight="1">
      <c r="A34" s="491" t="s">
        <v>49</v>
      </c>
      <c r="B34" s="517">
        <v>3</v>
      </c>
      <c r="C34" s="517">
        <v>17</v>
      </c>
      <c r="D34" s="517">
        <v>17</v>
      </c>
      <c r="E34" s="517">
        <v>460</v>
      </c>
      <c r="F34" s="517">
        <v>415</v>
      </c>
      <c r="G34" s="517">
        <v>362</v>
      </c>
      <c r="H34" s="517">
        <v>92</v>
      </c>
      <c r="I34" s="517">
        <v>1421</v>
      </c>
      <c r="J34" s="517">
        <v>328</v>
      </c>
      <c r="K34" s="517">
        <v>48</v>
      </c>
      <c r="L34" s="517">
        <v>3</v>
      </c>
      <c r="M34" s="517">
        <v>0</v>
      </c>
      <c r="N34" s="517">
        <v>0</v>
      </c>
      <c r="O34" s="517">
        <v>206</v>
      </c>
      <c r="P34" s="517">
        <v>230</v>
      </c>
      <c r="Q34" s="517">
        <v>473</v>
      </c>
      <c r="R34" s="517">
        <v>160</v>
      </c>
      <c r="S34" s="517">
        <v>792</v>
      </c>
      <c r="T34" s="402">
        <v>350</v>
      </c>
      <c r="U34" s="573" t="s">
        <v>50</v>
      </c>
    </row>
    <row r="35" spans="1:22" s="224" customFormat="1" ht="18.95" customHeight="1">
      <c r="A35" s="491" t="s">
        <v>679</v>
      </c>
      <c r="B35" s="517">
        <v>7</v>
      </c>
      <c r="C35" s="517">
        <v>17</v>
      </c>
      <c r="D35" s="517">
        <v>4</v>
      </c>
      <c r="E35" s="517">
        <v>175</v>
      </c>
      <c r="F35" s="517">
        <v>10</v>
      </c>
      <c r="G35" s="517">
        <v>393</v>
      </c>
      <c r="H35" s="517">
        <v>229</v>
      </c>
      <c r="I35" s="517">
        <v>24</v>
      </c>
      <c r="J35" s="517">
        <v>7</v>
      </c>
      <c r="K35" s="517">
        <v>19</v>
      </c>
      <c r="L35" s="517">
        <v>2</v>
      </c>
      <c r="M35" s="517">
        <v>13</v>
      </c>
      <c r="N35" s="517">
        <v>11</v>
      </c>
      <c r="O35" s="517">
        <v>151</v>
      </c>
      <c r="P35" s="517">
        <v>6</v>
      </c>
      <c r="Q35" s="517">
        <v>265</v>
      </c>
      <c r="R35" s="517">
        <v>167</v>
      </c>
      <c r="S35" s="517">
        <v>9</v>
      </c>
      <c r="T35" s="402">
        <v>8</v>
      </c>
      <c r="U35" s="573" t="s">
        <v>433</v>
      </c>
    </row>
    <row r="36" spans="1:22" s="231" customFormat="1" ht="18.95" customHeight="1">
      <c r="A36" s="492" t="s">
        <v>434</v>
      </c>
      <c r="B36" s="518">
        <v>1</v>
      </c>
      <c r="C36" s="519">
        <v>5</v>
      </c>
      <c r="D36" s="519">
        <v>0</v>
      </c>
      <c r="E36" s="519">
        <v>10</v>
      </c>
      <c r="F36" s="519">
        <v>0</v>
      </c>
      <c r="G36" s="519">
        <v>94</v>
      </c>
      <c r="H36" s="519">
        <v>54</v>
      </c>
      <c r="I36" s="519">
        <v>0</v>
      </c>
      <c r="J36" s="519">
        <v>0</v>
      </c>
      <c r="K36" s="519">
        <v>0</v>
      </c>
      <c r="L36" s="519">
        <v>0</v>
      </c>
      <c r="M36" s="519">
        <v>0</v>
      </c>
      <c r="N36" s="519">
        <v>0</v>
      </c>
      <c r="O36" s="519">
        <v>14</v>
      </c>
      <c r="P36" s="519">
        <v>0</v>
      </c>
      <c r="Q36" s="519">
        <v>80</v>
      </c>
      <c r="R36" s="519">
        <v>51</v>
      </c>
      <c r="S36" s="519">
        <v>0</v>
      </c>
      <c r="T36" s="520">
        <v>0</v>
      </c>
      <c r="U36" s="573" t="s">
        <v>843</v>
      </c>
    </row>
    <row r="37" spans="1:22" s="231" customFormat="1" ht="18.95" customHeight="1" thickBot="1">
      <c r="A37" s="492" t="s">
        <v>435</v>
      </c>
      <c r="B37" s="518">
        <v>1</v>
      </c>
      <c r="C37" s="519">
        <v>1</v>
      </c>
      <c r="D37" s="519">
        <v>0</v>
      </c>
      <c r="E37" s="519">
        <v>40</v>
      </c>
      <c r="F37" s="519">
        <v>0</v>
      </c>
      <c r="G37" s="519">
        <v>116</v>
      </c>
      <c r="H37" s="519">
        <v>109</v>
      </c>
      <c r="I37" s="519">
        <v>0</v>
      </c>
      <c r="J37" s="519">
        <v>0</v>
      </c>
      <c r="K37" s="519">
        <v>0</v>
      </c>
      <c r="L37" s="524">
        <v>0</v>
      </c>
      <c r="M37" s="524">
        <v>3</v>
      </c>
      <c r="N37" s="524">
        <v>2</v>
      </c>
      <c r="O37" s="524">
        <v>26</v>
      </c>
      <c r="P37" s="524">
        <v>0</v>
      </c>
      <c r="Q37" s="524">
        <v>67</v>
      </c>
      <c r="R37" s="524">
        <v>39</v>
      </c>
      <c r="S37" s="524">
        <v>0</v>
      </c>
      <c r="T37" s="525">
        <v>0</v>
      </c>
      <c r="U37" s="574" t="s">
        <v>436</v>
      </c>
    </row>
    <row r="38" spans="1:22" s="231" customFormat="1" ht="10.5" customHeight="1">
      <c r="A38" s="1199" t="s">
        <v>1036</v>
      </c>
      <c r="B38" s="1199"/>
      <c r="C38" s="1199"/>
      <c r="D38" s="1199"/>
      <c r="E38" s="1199"/>
      <c r="F38" s="1199"/>
      <c r="G38" s="1199"/>
      <c r="H38" s="1199"/>
      <c r="I38" s="1199"/>
      <c r="J38" s="1199"/>
      <c r="K38" s="1199"/>
      <c r="L38" s="1199"/>
      <c r="M38" s="232"/>
      <c r="N38" s="232"/>
      <c r="O38" s="233"/>
      <c r="Q38" s="233"/>
      <c r="R38" s="233"/>
      <c r="S38" s="233"/>
      <c r="T38" s="233"/>
      <c r="U38" s="234" t="s">
        <v>698</v>
      </c>
      <c r="V38" s="235"/>
    </row>
    <row r="39" spans="1:22" s="231" customFormat="1" ht="10.5" customHeight="1">
      <c r="A39" s="1200"/>
      <c r="B39" s="1200"/>
      <c r="C39" s="1200"/>
      <c r="D39" s="1200"/>
      <c r="E39" s="1200"/>
      <c r="F39" s="1200"/>
      <c r="G39" s="1200"/>
      <c r="H39" s="1200"/>
      <c r="I39" s="1200"/>
      <c r="J39" s="1200"/>
      <c r="K39" s="1200"/>
      <c r="L39" s="1200"/>
      <c r="M39" s="232"/>
      <c r="N39" s="232"/>
      <c r="O39" s="236"/>
      <c r="P39" s="237"/>
      <c r="Q39" s="237"/>
      <c r="R39" s="237"/>
      <c r="S39" s="238"/>
      <c r="T39" s="238"/>
      <c r="U39" s="235"/>
      <c r="V39" s="235"/>
    </row>
    <row r="40" spans="1:22" s="231" customFormat="1" ht="10.5" customHeight="1">
      <c r="A40" s="186" t="s">
        <v>663</v>
      </c>
      <c r="B40" s="448"/>
      <c r="C40" s="448"/>
      <c r="D40" s="448"/>
      <c r="E40" s="448"/>
      <c r="F40" s="448"/>
      <c r="G40" s="448"/>
      <c r="H40" s="448"/>
      <c r="I40" s="448"/>
      <c r="J40" s="448"/>
      <c r="K40" s="448"/>
      <c r="M40" s="232"/>
      <c r="N40" s="232"/>
      <c r="O40" s="236"/>
      <c r="P40" s="237"/>
      <c r="Q40" s="237"/>
      <c r="R40" s="237"/>
      <c r="S40" s="238"/>
      <c r="T40" s="238"/>
      <c r="U40" s="235"/>
      <c r="V40" s="235"/>
    </row>
    <row r="41" spans="1:22" ht="10.5" customHeight="1">
      <c r="A41" s="186" t="s">
        <v>1206</v>
      </c>
    </row>
  </sheetData>
  <sheetProtection selectLockedCells="1"/>
  <mergeCells count="34">
    <mergeCell ref="M3:U3"/>
    <mergeCell ref="A3:L3"/>
    <mergeCell ref="E6:F8"/>
    <mergeCell ref="C6:D8"/>
    <mergeCell ref="I9:I11"/>
    <mergeCell ref="I6:J8"/>
    <mergeCell ref="A6:A11"/>
    <mergeCell ref="F9:F11"/>
    <mergeCell ref="G9:G11"/>
    <mergeCell ref="H9:H11"/>
    <mergeCell ref="T10:T11"/>
    <mergeCell ref="R10:R11"/>
    <mergeCell ref="G6:H8"/>
    <mergeCell ref="J9:J11"/>
    <mergeCell ref="U6:U11"/>
    <mergeCell ref="M6:N8"/>
    <mergeCell ref="A38:L39"/>
    <mergeCell ref="B6:B11"/>
    <mergeCell ref="C9:C11"/>
    <mergeCell ref="D9:D11"/>
    <mergeCell ref="E9:E11"/>
    <mergeCell ref="K9:K11"/>
    <mergeCell ref="M9:M11"/>
    <mergeCell ref="N9:N11"/>
    <mergeCell ref="L9:L11"/>
    <mergeCell ref="S10:S11"/>
    <mergeCell ref="O6:P7"/>
    <mergeCell ref="K6:L8"/>
    <mergeCell ref="Q8:R9"/>
    <mergeCell ref="S8:T9"/>
    <mergeCell ref="Q6:T7"/>
    <mergeCell ref="O8:O11"/>
    <mergeCell ref="P8:P11"/>
    <mergeCell ref="Q10:Q11"/>
  </mergeCells>
  <phoneticPr fontId="6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2" max="40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6"/>
  <sheetViews>
    <sheetView view="pageBreakPreview" zoomScaleNormal="100" zoomScaleSheetLayoutView="100" workbookViewId="0">
      <selection activeCell="K2" sqref="K2"/>
    </sheetView>
  </sheetViews>
  <sheetFormatPr defaultRowHeight="14.25"/>
  <cols>
    <col min="1" max="1" width="12.875" style="93" customWidth="1"/>
    <col min="2" max="8" width="9.875" style="68" customWidth="1"/>
    <col min="9" max="11" width="7.375" style="68" customWidth="1"/>
    <col min="12" max="12" width="10.375" style="68" customWidth="1"/>
    <col min="13" max="13" width="8.125" style="68" customWidth="1"/>
    <col min="14" max="14" width="8.375" style="68" customWidth="1"/>
    <col min="15" max="15" width="8.125" style="68" customWidth="1"/>
    <col min="16" max="16" width="9.625" style="68" customWidth="1"/>
    <col min="17" max="17" width="15.625" style="195" customWidth="1"/>
    <col min="18" max="18" width="8.125" style="68" customWidth="1"/>
    <col min="19" max="16384" width="9" style="68"/>
  </cols>
  <sheetData>
    <row r="1" spans="1:17" s="462" customFormat="1" ht="14.1" customHeight="1">
      <c r="A1" s="469" t="s">
        <v>1316</v>
      </c>
      <c r="Q1" s="471" t="s">
        <v>1317</v>
      </c>
    </row>
    <row r="2" spans="1:17" s="15" customFormat="1" ht="14.1" customHeight="1">
      <c r="A2" s="73"/>
      <c r="Q2" s="72"/>
    </row>
    <row r="3" spans="1:17" s="16" customFormat="1" ht="20.100000000000001" customHeight="1">
      <c r="A3" s="977" t="s">
        <v>464</v>
      </c>
      <c r="B3" s="977"/>
      <c r="C3" s="977"/>
      <c r="D3" s="977"/>
      <c r="E3" s="977"/>
      <c r="F3" s="977"/>
      <c r="G3" s="977"/>
      <c r="H3" s="977"/>
      <c r="I3" s="1216" t="s">
        <v>1041</v>
      </c>
      <c r="J3" s="1216"/>
      <c r="K3" s="1216"/>
      <c r="L3" s="1216"/>
      <c r="M3" s="1216"/>
      <c r="N3" s="1216"/>
      <c r="O3" s="1216"/>
      <c r="P3" s="1216"/>
      <c r="Q3" s="1216"/>
    </row>
    <row r="4" spans="1:17" s="18" customFormat="1" ht="24" customHeight="1"/>
    <row r="5" spans="1:17" s="73" customFormat="1" ht="18" customHeight="1" thickBot="1">
      <c r="A5" s="73" t="s">
        <v>205</v>
      </c>
      <c r="B5" s="20"/>
      <c r="C5" s="20"/>
      <c r="D5" s="20"/>
      <c r="E5" s="20"/>
      <c r="F5" s="20"/>
      <c r="G5" s="20"/>
      <c r="H5" s="20"/>
      <c r="I5" s="20"/>
      <c r="J5" s="20"/>
      <c r="L5" s="20"/>
      <c r="M5" s="20"/>
      <c r="N5" s="20"/>
      <c r="O5" s="20"/>
      <c r="P5" s="20"/>
      <c r="Q5" s="74" t="s">
        <v>202</v>
      </c>
    </row>
    <row r="6" spans="1:17" s="62" customFormat="1" ht="17.100000000000001" customHeight="1">
      <c r="A6" s="1040" t="s">
        <v>5</v>
      </c>
      <c r="B6" s="985" t="s">
        <v>844</v>
      </c>
      <c r="C6" s="991" t="s">
        <v>845</v>
      </c>
      <c r="D6" s="991" t="s">
        <v>286</v>
      </c>
      <c r="E6" s="1019"/>
      <c r="F6" s="1019"/>
      <c r="G6" s="991" t="s">
        <v>287</v>
      </c>
      <c r="H6" s="994"/>
      <c r="I6" s="1224" t="s">
        <v>939</v>
      </c>
      <c r="J6" s="1029"/>
      <c r="K6" s="985" t="s">
        <v>1037</v>
      </c>
      <c r="L6" s="991"/>
      <c r="M6" s="1011" t="s">
        <v>272</v>
      </c>
      <c r="N6" s="991" t="s">
        <v>954</v>
      </c>
      <c r="O6" s="991" t="s">
        <v>279</v>
      </c>
      <c r="P6" s="1005" t="s">
        <v>1216</v>
      </c>
      <c r="Q6" s="978" t="s">
        <v>288</v>
      </c>
    </row>
    <row r="7" spans="1:17" s="62" customFormat="1" ht="17.100000000000001" customHeight="1">
      <c r="A7" s="1041"/>
      <c r="B7" s="992"/>
      <c r="C7" s="981"/>
      <c r="D7" s="1223"/>
      <c r="E7" s="1003"/>
      <c r="F7" s="1003"/>
      <c r="G7" s="995"/>
      <c r="H7" s="996"/>
      <c r="I7" s="1225"/>
      <c r="J7" s="1222"/>
      <c r="K7" s="997"/>
      <c r="L7" s="981"/>
      <c r="M7" s="1012"/>
      <c r="N7" s="981" t="s">
        <v>6</v>
      </c>
      <c r="O7" s="981"/>
      <c r="P7" s="1006"/>
      <c r="Q7" s="979"/>
    </row>
    <row r="8" spans="1:17" s="62" customFormat="1" ht="17.100000000000001" customHeight="1">
      <c r="A8" s="1041"/>
      <c r="B8" s="992"/>
      <c r="C8" s="981"/>
      <c r="D8" s="1217"/>
      <c r="E8" s="934" t="s">
        <v>269</v>
      </c>
      <c r="F8" s="981" t="s">
        <v>270</v>
      </c>
      <c r="G8" s="1217"/>
      <c r="H8" s="996" t="s">
        <v>270</v>
      </c>
      <c r="I8" s="1222"/>
      <c r="J8" s="981" t="s">
        <v>270</v>
      </c>
      <c r="K8" s="1030"/>
      <c r="L8" s="981" t="s">
        <v>957</v>
      </c>
      <c r="M8" s="1012"/>
      <c r="N8" s="981"/>
      <c r="O8" s="981"/>
      <c r="P8" s="1006"/>
      <c r="Q8" s="979"/>
    </row>
    <row r="9" spans="1:17" s="62" customFormat="1" ht="17.100000000000001" customHeight="1">
      <c r="A9" s="1041"/>
      <c r="B9" s="992"/>
      <c r="C9" s="981"/>
      <c r="D9" s="1003"/>
      <c r="E9" s="934"/>
      <c r="F9" s="1003"/>
      <c r="G9" s="1003"/>
      <c r="H9" s="1218"/>
      <c r="I9" s="987"/>
      <c r="J9" s="1003"/>
      <c r="K9" s="1220"/>
      <c r="L9" s="981"/>
      <c r="M9" s="1012"/>
      <c r="N9" s="981"/>
      <c r="O9" s="981"/>
      <c r="P9" s="1006"/>
      <c r="Q9" s="979"/>
    </row>
    <row r="10" spans="1:17" s="62" customFormat="1" ht="17.100000000000001" customHeight="1">
      <c r="A10" s="1042"/>
      <c r="B10" s="1010"/>
      <c r="C10" s="993"/>
      <c r="D10" s="1004"/>
      <c r="E10" s="935"/>
      <c r="F10" s="1004"/>
      <c r="G10" s="1004"/>
      <c r="H10" s="1219"/>
      <c r="I10" s="989"/>
      <c r="J10" s="1004"/>
      <c r="K10" s="1221"/>
      <c r="L10" s="993"/>
      <c r="M10" s="1013"/>
      <c r="N10" s="993"/>
      <c r="O10" s="993"/>
      <c r="P10" s="1007"/>
      <c r="Q10" s="980"/>
    </row>
    <row r="11" spans="1:17" s="62" customFormat="1" ht="41.45" customHeight="1">
      <c r="A11" s="819" t="s">
        <v>607</v>
      </c>
      <c r="B11" s="726">
        <v>13</v>
      </c>
      <c r="C11" s="726">
        <v>313</v>
      </c>
      <c r="D11" s="726">
        <v>2750</v>
      </c>
      <c r="E11" s="726">
        <v>1759</v>
      </c>
      <c r="F11" s="726">
        <v>991</v>
      </c>
      <c r="G11" s="726">
        <v>547</v>
      </c>
      <c r="H11" s="726">
        <v>315</v>
      </c>
      <c r="I11" s="726">
        <v>168</v>
      </c>
      <c r="J11" s="726">
        <v>83</v>
      </c>
      <c r="K11" s="726">
        <v>419</v>
      </c>
      <c r="L11" s="726">
        <v>296</v>
      </c>
      <c r="M11" s="726">
        <v>757</v>
      </c>
      <c r="N11" s="726">
        <v>168</v>
      </c>
      <c r="O11" s="726">
        <v>85</v>
      </c>
      <c r="P11" s="726">
        <v>330</v>
      </c>
      <c r="Q11" s="206" t="s">
        <v>607</v>
      </c>
    </row>
    <row r="12" spans="1:17" s="62" customFormat="1" ht="41.45" customHeight="1">
      <c r="A12" s="819" t="s">
        <v>662</v>
      </c>
      <c r="B12" s="726">
        <v>13</v>
      </c>
      <c r="C12" s="726">
        <v>319</v>
      </c>
      <c r="D12" s="726">
        <v>2692</v>
      </c>
      <c r="E12" s="726">
        <v>1688</v>
      </c>
      <c r="F12" s="726">
        <v>1004</v>
      </c>
      <c r="G12" s="726">
        <v>557</v>
      </c>
      <c r="H12" s="726">
        <v>330</v>
      </c>
      <c r="I12" s="726">
        <v>183</v>
      </c>
      <c r="J12" s="726">
        <v>85</v>
      </c>
      <c r="K12" s="726">
        <v>813</v>
      </c>
      <c r="L12" s="726">
        <v>298</v>
      </c>
      <c r="M12" s="726">
        <v>743</v>
      </c>
      <c r="N12" s="726">
        <v>168</v>
      </c>
      <c r="O12" s="726">
        <v>89</v>
      </c>
      <c r="P12" s="726">
        <v>466</v>
      </c>
      <c r="Q12" s="206" t="s">
        <v>662</v>
      </c>
    </row>
    <row r="13" spans="1:17" s="62" customFormat="1" ht="41.45" customHeight="1">
      <c r="A13" s="819" t="s">
        <v>707</v>
      </c>
      <c r="B13" s="726">
        <v>13</v>
      </c>
      <c r="C13" s="726">
        <v>307</v>
      </c>
      <c r="D13" s="726">
        <v>2565</v>
      </c>
      <c r="E13" s="726">
        <v>1628</v>
      </c>
      <c r="F13" s="726">
        <v>937</v>
      </c>
      <c r="G13" s="726">
        <v>548</v>
      </c>
      <c r="H13" s="726">
        <v>325</v>
      </c>
      <c r="I13" s="726">
        <v>167</v>
      </c>
      <c r="J13" s="726">
        <v>83</v>
      </c>
      <c r="K13" s="726">
        <v>571</v>
      </c>
      <c r="L13" s="726">
        <v>398</v>
      </c>
      <c r="M13" s="726">
        <v>802</v>
      </c>
      <c r="N13" s="726">
        <v>175</v>
      </c>
      <c r="O13" s="726">
        <v>89</v>
      </c>
      <c r="P13" s="726">
        <v>461</v>
      </c>
      <c r="Q13" s="206" t="s">
        <v>707</v>
      </c>
    </row>
    <row r="14" spans="1:17" s="62" customFormat="1" ht="41.45" customHeight="1">
      <c r="A14" s="819" t="s">
        <v>935</v>
      </c>
      <c r="B14" s="726">
        <v>15</v>
      </c>
      <c r="C14" s="726">
        <v>330</v>
      </c>
      <c r="D14" s="726">
        <v>2894</v>
      </c>
      <c r="E14" s="726">
        <v>1797</v>
      </c>
      <c r="F14" s="726">
        <v>1097</v>
      </c>
      <c r="G14" s="726">
        <v>563</v>
      </c>
      <c r="H14" s="726">
        <v>339</v>
      </c>
      <c r="I14" s="726">
        <v>168</v>
      </c>
      <c r="J14" s="726">
        <v>79</v>
      </c>
      <c r="K14" s="726">
        <v>861</v>
      </c>
      <c r="L14" s="726">
        <v>369</v>
      </c>
      <c r="M14" s="726">
        <v>867</v>
      </c>
      <c r="N14" s="726">
        <v>215</v>
      </c>
      <c r="O14" s="726">
        <v>101</v>
      </c>
      <c r="P14" s="726">
        <v>497</v>
      </c>
      <c r="Q14" s="206" t="s">
        <v>935</v>
      </c>
    </row>
    <row r="15" spans="1:17" s="216" customFormat="1" ht="41.45" customHeight="1">
      <c r="A15" s="820" t="s">
        <v>1338</v>
      </c>
      <c r="B15" s="727">
        <f>SUM(B17:B21)</f>
        <v>15</v>
      </c>
      <c r="C15" s="727">
        <f>SUM(C17:C21)</f>
        <v>335</v>
      </c>
      <c r="D15" s="727">
        <f t="shared" ref="D15:P15" si="0">SUM(D17:D21)</f>
        <v>2939</v>
      </c>
      <c r="E15" s="727">
        <f t="shared" si="0"/>
        <v>1852</v>
      </c>
      <c r="F15" s="727">
        <f t="shared" si="0"/>
        <v>1087</v>
      </c>
      <c r="G15" s="727">
        <f t="shared" si="0"/>
        <v>572</v>
      </c>
      <c r="H15" s="727">
        <f t="shared" si="0"/>
        <v>344</v>
      </c>
      <c r="I15" s="727">
        <f t="shared" si="0"/>
        <v>174</v>
      </c>
      <c r="J15" s="727">
        <f t="shared" si="0"/>
        <v>82</v>
      </c>
      <c r="K15" s="727">
        <f t="shared" si="0"/>
        <v>614</v>
      </c>
      <c r="L15" s="727">
        <f t="shared" si="0"/>
        <v>471</v>
      </c>
      <c r="M15" s="727">
        <f t="shared" si="0"/>
        <v>962</v>
      </c>
      <c r="N15" s="727">
        <f t="shared" si="0"/>
        <v>215</v>
      </c>
      <c r="O15" s="727">
        <f t="shared" si="0"/>
        <v>103</v>
      </c>
      <c r="P15" s="727">
        <f t="shared" si="0"/>
        <v>478</v>
      </c>
      <c r="Q15" s="580" t="s">
        <v>1038</v>
      </c>
    </row>
    <row r="16" spans="1:17" s="115" customFormat="1" ht="41.45" customHeight="1">
      <c r="A16" s="217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218"/>
    </row>
    <row r="17" spans="1:17" s="115" customFormat="1" ht="41.45" customHeight="1">
      <c r="A17" s="836" t="s">
        <v>339</v>
      </c>
      <c r="B17" s="568" t="s">
        <v>1064</v>
      </c>
      <c r="C17" s="568" t="s">
        <v>1064</v>
      </c>
      <c r="D17" s="568" t="s">
        <v>1064</v>
      </c>
      <c r="E17" s="568" t="s">
        <v>1064</v>
      </c>
      <c r="F17" s="568" t="s">
        <v>1064</v>
      </c>
      <c r="G17" s="568">
        <v>0</v>
      </c>
      <c r="H17" s="568" t="s">
        <v>1064</v>
      </c>
      <c r="I17" s="568">
        <v>0</v>
      </c>
      <c r="J17" s="568" t="s">
        <v>1064</v>
      </c>
      <c r="K17" s="568" t="s">
        <v>1064</v>
      </c>
      <c r="L17" s="568" t="s">
        <v>1064</v>
      </c>
      <c r="M17" s="568" t="s">
        <v>1064</v>
      </c>
      <c r="N17" s="568" t="s">
        <v>1064</v>
      </c>
      <c r="O17" s="568" t="s">
        <v>1064</v>
      </c>
      <c r="P17" s="370" t="s">
        <v>1064</v>
      </c>
      <c r="Q17" s="840" t="s">
        <v>1347</v>
      </c>
    </row>
    <row r="18" spans="1:17" s="115" customFormat="1" ht="41.45" customHeight="1">
      <c r="A18" s="836" t="s">
        <v>340</v>
      </c>
      <c r="B18" s="568" t="s">
        <v>1064</v>
      </c>
      <c r="C18" s="568" t="s">
        <v>1064</v>
      </c>
      <c r="D18" s="568" t="s">
        <v>1064</v>
      </c>
      <c r="E18" s="568" t="s">
        <v>1064</v>
      </c>
      <c r="F18" s="568" t="s">
        <v>1064</v>
      </c>
      <c r="G18" s="568">
        <v>0</v>
      </c>
      <c r="H18" s="568" t="s">
        <v>1064</v>
      </c>
      <c r="I18" s="568">
        <v>0</v>
      </c>
      <c r="J18" s="568" t="s">
        <v>1064</v>
      </c>
      <c r="K18" s="568" t="s">
        <v>1064</v>
      </c>
      <c r="L18" s="568" t="s">
        <v>1064</v>
      </c>
      <c r="M18" s="568" t="s">
        <v>1064</v>
      </c>
      <c r="N18" s="568" t="s">
        <v>1064</v>
      </c>
      <c r="O18" s="568" t="s">
        <v>1064</v>
      </c>
      <c r="P18" s="370" t="s">
        <v>1064</v>
      </c>
      <c r="Q18" s="840" t="s">
        <v>341</v>
      </c>
    </row>
    <row r="19" spans="1:17" s="115" customFormat="1" ht="41.45" customHeight="1">
      <c r="A19" s="837" t="s">
        <v>342</v>
      </c>
      <c r="B19" s="568" t="s">
        <v>1064</v>
      </c>
      <c r="C19" s="568" t="s">
        <v>1064</v>
      </c>
      <c r="D19" s="568" t="s">
        <v>1064</v>
      </c>
      <c r="E19" s="568" t="s">
        <v>1064</v>
      </c>
      <c r="F19" s="568" t="s">
        <v>1064</v>
      </c>
      <c r="G19" s="568">
        <v>0</v>
      </c>
      <c r="H19" s="568" t="s">
        <v>1064</v>
      </c>
      <c r="I19" s="568">
        <v>0</v>
      </c>
      <c r="J19" s="568" t="s">
        <v>1064</v>
      </c>
      <c r="K19" s="568" t="s">
        <v>1064</v>
      </c>
      <c r="L19" s="568" t="s">
        <v>1064</v>
      </c>
      <c r="M19" s="568" t="s">
        <v>1064</v>
      </c>
      <c r="N19" s="568" t="s">
        <v>1064</v>
      </c>
      <c r="O19" s="568" t="s">
        <v>1064</v>
      </c>
      <c r="P19" s="370" t="s">
        <v>1064</v>
      </c>
      <c r="Q19" s="841" t="s">
        <v>343</v>
      </c>
    </row>
    <row r="20" spans="1:17" s="115" customFormat="1" ht="41.45" customHeight="1">
      <c r="A20" s="836" t="s">
        <v>7</v>
      </c>
      <c r="B20" s="568">
        <v>8</v>
      </c>
      <c r="C20" s="568">
        <v>258</v>
      </c>
      <c r="D20" s="568">
        <v>1460</v>
      </c>
      <c r="E20" s="568">
        <v>998</v>
      </c>
      <c r="F20" s="568">
        <v>462</v>
      </c>
      <c r="G20" s="568">
        <v>463</v>
      </c>
      <c r="H20" s="568">
        <v>279</v>
      </c>
      <c r="I20" s="568">
        <v>136</v>
      </c>
      <c r="J20" s="568">
        <v>70</v>
      </c>
      <c r="K20" s="568">
        <v>137</v>
      </c>
      <c r="L20" s="568">
        <v>0</v>
      </c>
      <c r="M20" s="568">
        <v>529</v>
      </c>
      <c r="N20" s="568">
        <v>135</v>
      </c>
      <c r="O20" s="568">
        <v>72</v>
      </c>
      <c r="P20" s="370">
        <v>344</v>
      </c>
      <c r="Q20" s="840" t="s">
        <v>344</v>
      </c>
    </row>
    <row r="21" spans="1:17" s="115" customFormat="1" ht="41.25" customHeight="1" thickBot="1">
      <c r="A21" s="838" t="s">
        <v>345</v>
      </c>
      <c r="B21" s="375">
        <v>7</v>
      </c>
      <c r="C21" s="375">
        <v>77</v>
      </c>
      <c r="D21" s="375">
        <v>1479</v>
      </c>
      <c r="E21" s="375">
        <v>854</v>
      </c>
      <c r="F21" s="375">
        <v>625</v>
      </c>
      <c r="G21" s="375">
        <v>109</v>
      </c>
      <c r="H21" s="375">
        <v>65</v>
      </c>
      <c r="I21" s="375">
        <v>38</v>
      </c>
      <c r="J21" s="375">
        <v>12</v>
      </c>
      <c r="K21" s="375">
        <v>477</v>
      </c>
      <c r="L21" s="375">
        <v>471</v>
      </c>
      <c r="M21" s="375">
        <v>433</v>
      </c>
      <c r="N21" s="375">
        <v>80</v>
      </c>
      <c r="O21" s="375">
        <v>31</v>
      </c>
      <c r="P21" s="375">
        <v>134</v>
      </c>
      <c r="Q21" s="842" t="s">
        <v>346</v>
      </c>
    </row>
    <row r="22" spans="1:17" s="105" customFormat="1" ht="11.1" customHeight="1">
      <c r="A22" s="183" t="s">
        <v>8</v>
      </c>
      <c r="F22" s="183"/>
      <c r="N22" s="183"/>
      <c r="Q22" s="106" t="s">
        <v>699</v>
      </c>
    </row>
    <row r="23" spans="1:17" s="105" customFormat="1" ht="11.1" customHeight="1">
      <c r="A23" s="183" t="s">
        <v>1040</v>
      </c>
      <c r="N23" s="183"/>
      <c r="Q23" s="843"/>
    </row>
    <row r="24" spans="1:17" s="105" customFormat="1" ht="11.1" customHeight="1">
      <c r="A24" s="183" t="s">
        <v>1039</v>
      </c>
      <c r="N24" s="183"/>
      <c r="Q24" s="843"/>
    </row>
    <row r="25" spans="1:17" s="105" customFormat="1" ht="11.1" customHeight="1">
      <c r="A25" s="839" t="s">
        <v>207</v>
      </c>
      <c r="N25" s="183"/>
      <c r="Q25" s="843"/>
    </row>
    <row r="26" spans="1:17" s="105" customFormat="1" ht="11.1" customHeight="1">
      <c r="A26" s="839" t="s">
        <v>1215</v>
      </c>
      <c r="I26" s="839"/>
      <c r="Q26" s="106"/>
    </row>
    <row r="27" spans="1:17" s="15" customFormat="1" ht="11.25">
      <c r="A27" s="92"/>
    </row>
    <row r="28" spans="1:17" s="15" customFormat="1" ht="11.25">
      <c r="A28" s="92"/>
      <c r="Q28" s="92"/>
    </row>
    <row r="29" spans="1:17" s="15" customFormat="1" ht="11.25">
      <c r="A29" s="92"/>
    </row>
    <row r="30" spans="1:17" s="15" customFormat="1" ht="11.25">
      <c r="A30" s="92"/>
    </row>
    <row r="31" spans="1:17" s="15" customFormat="1" ht="11.25">
      <c r="A31" s="92"/>
    </row>
    <row r="32" spans="1:17" s="15" customFormat="1" ht="11.25">
      <c r="A32" s="92"/>
    </row>
    <row r="33" spans="1:1" s="15" customFormat="1" ht="11.25">
      <c r="A33" s="92"/>
    </row>
    <row r="34" spans="1:1" s="15" customFormat="1" ht="11.25">
      <c r="A34" s="92"/>
    </row>
    <row r="35" spans="1:1" s="15" customFormat="1" ht="11.25">
      <c r="A35" s="92"/>
    </row>
    <row r="36" spans="1:1" s="15" customFormat="1" ht="11.25">
      <c r="A36" s="92"/>
    </row>
    <row r="37" spans="1:1" s="15" customFormat="1" ht="11.25">
      <c r="A37" s="92"/>
    </row>
    <row r="38" spans="1:1" s="15" customFormat="1" ht="11.25">
      <c r="A38" s="92"/>
    </row>
    <row r="39" spans="1:1" s="15" customFormat="1" ht="11.25">
      <c r="A39" s="92"/>
    </row>
    <row r="40" spans="1:1" s="15" customFormat="1" ht="11.25">
      <c r="A40" s="92"/>
    </row>
    <row r="41" spans="1:1" s="15" customFormat="1" ht="11.25">
      <c r="A41" s="92"/>
    </row>
    <row r="42" spans="1:1" s="15" customFormat="1" ht="11.25">
      <c r="A42" s="92"/>
    </row>
    <row r="43" spans="1:1" s="15" customFormat="1" ht="11.25">
      <c r="A43" s="92"/>
    </row>
    <row r="44" spans="1:1" s="15" customFormat="1" ht="11.25">
      <c r="A44" s="92"/>
    </row>
    <row r="45" spans="1:1" s="15" customFormat="1" ht="11.25">
      <c r="A45" s="92"/>
    </row>
    <row r="46" spans="1:1" s="15" customFormat="1" ht="11.25">
      <c r="A46" s="92"/>
    </row>
    <row r="47" spans="1:1" s="15" customFormat="1" ht="11.25">
      <c r="A47" s="92"/>
    </row>
    <row r="48" spans="1:1" s="15" customFormat="1" ht="11.25">
      <c r="A48" s="92"/>
    </row>
    <row r="49" spans="1:1" s="15" customFormat="1" ht="11.25">
      <c r="A49" s="92"/>
    </row>
    <row r="50" spans="1:1" s="15" customFormat="1" ht="11.25">
      <c r="A50" s="92"/>
    </row>
    <row r="51" spans="1:1" s="15" customFormat="1" ht="11.25">
      <c r="A51" s="92"/>
    </row>
    <row r="52" spans="1:1" s="15" customFormat="1" ht="11.25">
      <c r="A52" s="92"/>
    </row>
    <row r="53" spans="1:1" s="15" customFormat="1" ht="11.25">
      <c r="A53" s="92"/>
    </row>
    <row r="54" spans="1:1" s="15" customFormat="1" ht="11.25">
      <c r="A54" s="92"/>
    </row>
    <row r="55" spans="1:1" s="15" customFormat="1" ht="11.25">
      <c r="A55" s="92"/>
    </row>
    <row r="56" spans="1:1" s="15" customFormat="1" ht="11.25">
      <c r="A56" s="92"/>
    </row>
    <row r="57" spans="1:1" s="15" customFormat="1" ht="11.25">
      <c r="A57" s="92"/>
    </row>
    <row r="58" spans="1:1" s="15" customFormat="1" ht="11.25">
      <c r="A58" s="92"/>
    </row>
    <row r="59" spans="1:1" s="15" customFormat="1" ht="11.25">
      <c r="A59" s="92"/>
    </row>
    <row r="60" spans="1:1" s="15" customFormat="1" ht="11.25">
      <c r="A60" s="92"/>
    </row>
    <row r="61" spans="1:1" s="15" customFormat="1" ht="11.25">
      <c r="A61" s="92"/>
    </row>
    <row r="62" spans="1:1" s="15" customFormat="1" ht="11.25">
      <c r="A62" s="92"/>
    </row>
    <row r="63" spans="1:1" s="15" customFormat="1" ht="11.25">
      <c r="A63" s="92"/>
    </row>
    <row r="64" spans="1:1" s="15" customFormat="1" ht="11.25">
      <c r="A64" s="92"/>
    </row>
    <row r="65" spans="1:1" s="15" customFormat="1" ht="11.25">
      <c r="A65" s="92"/>
    </row>
    <row r="66" spans="1:1" s="15" customFormat="1" ht="11.25">
      <c r="A66" s="92"/>
    </row>
    <row r="67" spans="1:1" s="15" customFormat="1" ht="11.25">
      <c r="A67" s="92"/>
    </row>
    <row r="68" spans="1:1" s="15" customFormat="1" ht="11.25">
      <c r="A68" s="92"/>
    </row>
    <row r="69" spans="1:1" s="15" customFormat="1" ht="11.25">
      <c r="A69" s="92"/>
    </row>
    <row r="70" spans="1:1" s="15" customFormat="1" ht="11.25">
      <c r="A70" s="92"/>
    </row>
    <row r="71" spans="1:1" s="15" customFormat="1" ht="11.25">
      <c r="A71" s="92"/>
    </row>
    <row r="72" spans="1:1" s="15" customFormat="1" ht="11.25">
      <c r="A72" s="92"/>
    </row>
    <row r="73" spans="1:1" s="15" customFormat="1" ht="11.25">
      <c r="A73" s="92"/>
    </row>
    <row r="74" spans="1:1" s="15" customFormat="1" ht="11.25">
      <c r="A74" s="92"/>
    </row>
    <row r="75" spans="1:1" s="15" customFormat="1" ht="11.25">
      <c r="A75" s="92"/>
    </row>
    <row r="76" spans="1:1" s="15" customFormat="1" ht="11.25">
      <c r="A76" s="92"/>
    </row>
    <row r="77" spans="1:1" s="15" customFormat="1" ht="11.25">
      <c r="A77" s="92"/>
    </row>
    <row r="78" spans="1:1" s="15" customFormat="1" ht="11.25">
      <c r="A78" s="92"/>
    </row>
    <row r="79" spans="1:1" s="15" customFormat="1" ht="11.25">
      <c r="A79" s="92"/>
    </row>
    <row r="80" spans="1:1" s="15" customFormat="1" ht="11.25">
      <c r="A80" s="92"/>
    </row>
    <row r="81" spans="1:1" s="15" customFormat="1" ht="11.25">
      <c r="A81" s="92"/>
    </row>
    <row r="82" spans="1:1" s="15" customFormat="1" ht="11.25">
      <c r="A82" s="92"/>
    </row>
    <row r="83" spans="1:1" s="15" customFormat="1" ht="11.25">
      <c r="A83" s="92"/>
    </row>
    <row r="84" spans="1:1" s="15" customFormat="1" ht="11.25">
      <c r="A84" s="92"/>
    </row>
    <row r="85" spans="1:1" s="15" customFormat="1" ht="11.25">
      <c r="A85" s="92"/>
    </row>
    <row r="86" spans="1:1" s="15" customFormat="1" ht="11.25">
      <c r="A86" s="92"/>
    </row>
    <row r="87" spans="1:1" s="15" customFormat="1" ht="11.25">
      <c r="A87" s="92"/>
    </row>
    <row r="88" spans="1:1" s="15" customFormat="1" ht="11.25">
      <c r="A88" s="92"/>
    </row>
    <row r="89" spans="1:1" s="15" customFormat="1" ht="11.25">
      <c r="A89" s="92"/>
    </row>
    <row r="90" spans="1:1" s="15" customFormat="1" ht="11.25">
      <c r="A90" s="92"/>
    </row>
    <row r="91" spans="1:1" s="15" customFormat="1" ht="11.25">
      <c r="A91" s="92"/>
    </row>
    <row r="92" spans="1:1" s="15" customFormat="1" ht="11.25">
      <c r="A92" s="92"/>
    </row>
    <row r="93" spans="1:1" s="15" customFormat="1" ht="11.25">
      <c r="A93" s="92"/>
    </row>
    <row r="94" spans="1:1" s="15" customFormat="1" ht="11.25">
      <c r="A94" s="92"/>
    </row>
    <row r="95" spans="1:1" s="15" customFormat="1" ht="11.25">
      <c r="A95" s="92"/>
    </row>
    <row r="96" spans="1:1" s="15" customFormat="1" ht="11.25">
      <c r="A96" s="92"/>
    </row>
    <row r="97" spans="1:1" s="15" customFormat="1" ht="11.25">
      <c r="A97" s="92"/>
    </row>
    <row r="98" spans="1:1" s="15" customFormat="1" ht="11.25">
      <c r="A98" s="92"/>
    </row>
    <row r="99" spans="1:1" s="15" customFormat="1" ht="11.25">
      <c r="A99" s="92"/>
    </row>
    <row r="100" spans="1:1" s="15" customFormat="1" ht="11.25">
      <c r="A100" s="92"/>
    </row>
    <row r="101" spans="1:1" s="15" customFormat="1" ht="11.25">
      <c r="A101" s="92"/>
    </row>
    <row r="102" spans="1:1" s="15" customFormat="1" ht="11.25">
      <c r="A102" s="92"/>
    </row>
    <row r="103" spans="1:1" s="15" customFormat="1" ht="11.25">
      <c r="A103" s="92"/>
    </row>
    <row r="104" spans="1:1" s="15" customFormat="1" ht="11.25">
      <c r="A104" s="92"/>
    </row>
    <row r="105" spans="1:1" s="15" customFormat="1" ht="11.25">
      <c r="A105" s="92"/>
    </row>
    <row r="106" spans="1:1" s="15" customFormat="1" ht="11.25">
      <c r="A106" s="92"/>
    </row>
  </sheetData>
  <sheetProtection selectLockedCells="1"/>
  <mergeCells count="23">
    <mergeCell ref="D6:F7"/>
    <mergeCell ref="M6:M10"/>
    <mergeCell ref="O6:O10"/>
    <mergeCell ref="G8:G10"/>
    <mergeCell ref="F8:F10"/>
    <mergeCell ref="I6:J7"/>
    <mergeCell ref="G6:H7"/>
    <mergeCell ref="A3:H3"/>
    <mergeCell ref="I3:Q3"/>
    <mergeCell ref="A6:A10"/>
    <mergeCell ref="B6:B10"/>
    <mergeCell ref="C6:C10"/>
    <mergeCell ref="N6:N10"/>
    <mergeCell ref="P6:P10"/>
    <mergeCell ref="Q6:Q10"/>
    <mergeCell ref="D8:D10"/>
    <mergeCell ref="H8:H10"/>
    <mergeCell ref="E8:E10"/>
    <mergeCell ref="J8:J10"/>
    <mergeCell ref="K8:K10"/>
    <mergeCell ref="K6:L7"/>
    <mergeCell ref="I8:I10"/>
    <mergeCell ref="L8:L10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2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3"/>
  <sheetViews>
    <sheetView view="pageBreakPreview" zoomScaleNormal="100" zoomScaleSheetLayoutView="100" workbookViewId="0">
      <selection activeCell="K2" sqref="K2"/>
    </sheetView>
  </sheetViews>
  <sheetFormatPr defaultRowHeight="14.25"/>
  <cols>
    <col min="1" max="1" width="12" style="68" customWidth="1"/>
    <col min="2" max="4" width="8.375" style="193" customWidth="1"/>
    <col min="5" max="5" width="8.375" style="66" customWidth="1"/>
    <col min="6" max="7" width="7.875" style="66" customWidth="1"/>
    <col min="8" max="13" width="7" style="66" customWidth="1"/>
    <col min="14" max="14" width="8.625" style="66" customWidth="1"/>
    <col min="15" max="16" width="7.875" style="66" customWidth="1"/>
    <col min="17" max="17" width="8.625" style="66" customWidth="1"/>
    <col min="18" max="19" width="7.625" style="66" customWidth="1"/>
    <col min="20" max="20" width="12.875" style="66" customWidth="1"/>
    <col min="21" max="21" width="6.625" style="66" customWidth="1"/>
    <col min="22" max="22" width="10.625" style="66" customWidth="1"/>
    <col min="23" max="31" width="6.375" style="66" customWidth="1"/>
    <col min="32" max="32" width="7.75" style="66" customWidth="1"/>
    <col min="33" max="16384" width="9" style="68"/>
  </cols>
  <sheetData>
    <row r="1" spans="1:33" s="462" customFormat="1" ht="14.1" customHeight="1">
      <c r="A1" s="469" t="s">
        <v>1318</v>
      </c>
      <c r="B1" s="479"/>
      <c r="C1" s="479"/>
      <c r="D1" s="479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71" t="s">
        <v>1319</v>
      </c>
      <c r="U1" s="469" t="s">
        <v>1320</v>
      </c>
      <c r="V1" s="471"/>
      <c r="X1" s="480"/>
      <c r="Z1" s="480"/>
      <c r="AA1" s="480"/>
      <c r="AB1" s="480"/>
      <c r="AC1" s="480"/>
      <c r="AD1" s="480"/>
      <c r="AE1" s="480"/>
      <c r="AF1" s="480"/>
    </row>
    <row r="2" spans="1:33" s="15" customFormat="1" ht="14.1" customHeight="1">
      <c r="A2" s="73"/>
      <c r="B2" s="59"/>
      <c r="C2" s="59"/>
      <c r="D2" s="59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</row>
    <row r="3" spans="1:33" s="16" customFormat="1" ht="20.100000000000001" customHeight="1">
      <c r="A3" s="983" t="s">
        <v>546</v>
      </c>
      <c r="B3" s="983"/>
      <c r="C3" s="983"/>
      <c r="D3" s="983"/>
      <c r="E3" s="983"/>
      <c r="F3" s="983"/>
      <c r="G3" s="983"/>
      <c r="H3" s="983"/>
      <c r="I3" s="983"/>
      <c r="J3" s="983"/>
      <c r="K3" s="1231" t="s">
        <v>1042</v>
      </c>
      <c r="L3" s="1231"/>
      <c r="M3" s="1231"/>
      <c r="N3" s="1231"/>
      <c r="O3" s="1231"/>
      <c r="P3" s="1231"/>
      <c r="Q3" s="1231"/>
      <c r="R3" s="1231"/>
      <c r="S3" s="1231"/>
      <c r="T3" s="1231"/>
      <c r="U3" s="1232" t="s">
        <v>592</v>
      </c>
      <c r="V3" s="1232"/>
      <c r="W3" s="1232"/>
      <c r="X3" s="1232"/>
      <c r="Y3" s="1232"/>
      <c r="Z3" s="1232"/>
      <c r="AA3" s="1232"/>
      <c r="AB3" s="1232"/>
      <c r="AC3" s="1232"/>
      <c r="AD3" s="1232"/>
      <c r="AE3" s="1232"/>
      <c r="AF3" s="1232"/>
    </row>
    <row r="4" spans="1:33" s="18" customFormat="1" ht="24" customHeight="1">
      <c r="A4" s="196"/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8"/>
      <c r="O4" s="198"/>
      <c r="P4" s="198"/>
      <c r="Q4" s="198"/>
      <c r="R4" s="198"/>
      <c r="S4" s="198"/>
      <c r="T4" s="198"/>
      <c r="U4" s="1233" t="s">
        <v>1043</v>
      </c>
      <c r="V4" s="1233"/>
      <c r="W4" s="1233"/>
      <c r="X4" s="1233"/>
      <c r="Y4" s="1233"/>
      <c r="Z4" s="1233"/>
      <c r="AA4" s="1233"/>
      <c r="AB4" s="1233"/>
      <c r="AC4" s="1233"/>
      <c r="AD4" s="1233"/>
      <c r="AE4" s="1233"/>
      <c r="AF4" s="1233"/>
    </row>
    <row r="5" spans="1:33" s="20" customFormat="1" ht="18" customHeight="1" thickBot="1">
      <c r="A5" s="73" t="s">
        <v>9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2" t="s">
        <v>208</v>
      </c>
      <c r="U5" s="73" t="s">
        <v>9</v>
      </c>
      <c r="V5" s="72"/>
      <c r="W5" s="73"/>
      <c r="X5" s="73"/>
      <c r="Y5" s="73"/>
      <c r="Z5" s="73"/>
      <c r="AA5" s="73"/>
      <c r="AB5" s="73"/>
      <c r="AC5" s="73"/>
      <c r="AD5" s="73"/>
      <c r="AE5" s="73"/>
    </row>
    <row r="6" spans="1:33" s="15" customFormat="1" ht="14.1" customHeight="1">
      <c r="A6" s="1228" t="s">
        <v>209</v>
      </c>
      <c r="B6" s="1239" t="s">
        <v>536</v>
      </c>
      <c r="C6" s="1224"/>
      <c r="D6" s="1224"/>
      <c r="E6" s="1224"/>
      <c r="F6" s="1224"/>
      <c r="G6" s="1224"/>
      <c r="H6" s="1224"/>
      <c r="I6" s="1224"/>
      <c r="J6" s="1224"/>
      <c r="K6" s="1224" t="s">
        <v>535</v>
      </c>
      <c r="L6" s="1224"/>
      <c r="M6" s="1224"/>
      <c r="N6" s="1022" t="s">
        <v>538</v>
      </c>
      <c r="O6" s="1224"/>
      <c r="P6" s="1224"/>
      <c r="Q6" s="1224"/>
      <c r="R6" s="1224"/>
      <c r="S6" s="1241"/>
      <c r="T6" s="1244" t="s">
        <v>210</v>
      </c>
      <c r="U6" s="1228" t="s">
        <v>539</v>
      </c>
      <c r="V6" s="1247"/>
      <c r="W6" s="1224" t="s">
        <v>537</v>
      </c>
      <c r="X6" s="1224"/>
      <c r="Y6" s="1224"/>
      <c r="Z6" s="1224"/>
      <c r="AA6" s="1224"/>
      <c r="AB6" s="1224"/>
      <c r="AC6" s="1224"/>
      <c r="AD6" s="1224"/>
      <c r="AE6" s="1029"/>
      <c r="AF6" s="1022" t="s">
        <v>1217</v>
      </c>
    </row>
    <row r="7" spans="1:33" s="15" customFormat="1" ht="14.1" customHeight="1">
      <c r="A7" s="1229"/>
      <c r="B7" s="1240"/>
      <c r="C7" s="1234"/>
      <c r="D7" s="1234"/>
      <c r="E7" s="1234"/>
      <c r="F7" s="1234"/>
      <c r="G7" s="1234"/>
      <c r="H7" s="1234"/>
      <c r="I7" s="1234"/>
      <c r="J7" s="1234"/>
      <c r="K7" s="1234"/>
      <c r="L7" s="1234"/>
      <c r="M7" s="1234"/>
      <c r="N7" s="1242"/>
      <c r="O7" s="1234"/>
      <c r="P7" s="1234"/>
      <c r="Q7" s="1234"/>
      <c r="R7" s="1234"/>
      <c r="S7" s="1243"/>
      <c r="T7" s="1245"/>
      <c r="U7" s="1229"/>
      <c r="V7" s="1248"/>
      <c r="W7" s="1234"/>
      <c r="X7" s="1234"/>
      <c r="Y7" s="1234"/>
      <c r="Z7" s="1234"/>
      <c r="AA7" s="1234"/>
      <c r="AB7" s="1234"/>
      <c r="AC7" s="1234"/>
      <c r="AD7" s="1234"/>
      <c r="AE7" s="1222"/>
      <c r="AF7" s="1023"/>
    </row>
    <row r="8" spans="1:33" s="15" customFormat="1" ht="31.5" customHeight="1">
      <c r="A8" s="1229"/>
      <c r="B8" s="1250" t="s">
        <v>446</v>
      </c>
      <c r="C8" s="1227"/>
      <c r="D8" s="997"/>
      <c r="E8" s="1226" t="s">
        <v>979</v>
      </c>
      <c r="F8" s="1227"/>
      <c r="G8" s="997"/>
      <c r="H8" s="1226" t="s">
        <v>1218</v>
      </c>
      <c r="I8" s="1227"/>
      <c r="J8" s="1227"/>
      <c r="K8" s="1227" t="s">
        <v>980</v>
      </c>
      <c r="L8" s="1227"/>
      <c r="M8" s="1227"/>
      <c r="N8" s="1226" t="s">
        <v>446</v>
      </c>
      <c r="O8" s="1227"/>
      <c r="P8" s="997"/>
      <c r="Q8" s="1226" t="s">
        <v>846</v>
      </c>
      <c r="R8" s="1227"/>
      <c r="S8" s="1251"/>
      <c r="T8" s="1245"/>
      <c r="U8" s="1229"/>
      <c r="V8" s="1248"/>
      <c r="W8" s="1227" t="s">
        <v>1219</v>
      </c>
      <c r="X8" s="1227"/>
      <c r="Y8" s="997"/>
      <c r="Z8" s="1226" t="s">
        <v>1220</v>
      </c>
      <c r="AA8" s="1227"/>
      <c r="AB8" s="997"/>
      <c r="AC8" s="1226" t="s">
        <v>211</v>
      </c>
      <c r="AD8" s="1227"/>
      <c r="AE8" s="997"/>
      <c r="AF8" s="1023"/>
    </row>
    <row r="9" spans="1:33" s="15" customFormat="1" ht="26.1" customHeight="1">
      <c r="A9" s="1230"/>
      <c r="B9" s="199"/>
      <c r="C9" s="753" t="s">
        <v>447</v>
      </c>
      <c r="D9" s="753" t="s">
        <v>448</v>
      </c>
      <c r="E9" s="200"/>
      <c r="F9" s="753" t="s">
        <v>447</v>
      </c>
      <c r="G9" s="753" t="s">
        <v>448</v>
      </c>
      <c r="H9" s="200"/>
      <c r="I9" s="753" t="s">
        <v>447</v>
      </c>
      <c r="J9" s="201" t="s">
        <v>448</v>
      </c>
      <c r="K9" s="202"/>
      <c r="L9" s="753" t="s">
        <v>447</v>
      </c>
      <c r="M9" s="201" t="s">
        <v>448</v>
      </c>
      <c r="N9" s="203"/>
      <c r="O9" s="753" t="s">
        <v>447</v>
      </c>
      <c r="P9" s="753" t="s">
        <v>448</v>
      </c>
      <c r="Q9" s="200"/>
      <c r="R9" s="753" t="s">
        <v>447</v>
      </c>
      <c r="S9" s="204" t="s">
        <v>448</v>
      </c>
      <c r="T9" s="1246"/>
      <c r="U9" s="1230"/>
      <c r="V9" s="1249"/>
      <c r="W9" s="205"/>
      <c r="X9" s="753" t="s">
        <v>447</v>
      </c>
      <c r="Y9" s="753" t="s">
        <v>448</v>
      </c>
      <c r="Z9" s="200"/>
      <c r="AA9" s="753" t="s">
        <v>447</v>
      </c>
      <c r="AB9" s="753" t="s">
        <v>448</v>
      </c>
      <c r="AC9" s="200"/>
      <c r="AD9" s="753" t="s">
        <v>447</v>
      </c>
      <c r="AE9" s="753" t="s">
        <v>448</v>
      </c>
      <c r="AF9" s="1024"/>
    </row>
    <row r="10" spans="1:33" s="15" customFormat="1" ht="16.5" customHeight="1">
      <c r="A10" s="504" t="s">
        <v>607</v>
      </c>
      <c r="B10" s="9">
        <v>23139</v>
      </c>
      <c r="C10" s="9">
        <v>12027</v>
      </c>
      <c r="D10" s="9">
        <v>11112</v>
      </c>
      <c r="E10" s="9">
        <v>22966</v>
      </c>
      <c r="F10" s="9">
        <v>11930</v>
      </c>
      <c r="G10" s="9">
        <v>11036</v>
      </c>
      <c r="H10" s="9">
        <v>134</v>
      </c>
      <c r="I10" s="9">
        <v>76</v>
      </c>
      <c r="J10" s="9">
        <v>58</v>
      </c>
      <c r="K10" s="9">
        <v>39</v>
      </c>
      <c r="L10" s="9">
        <v>21</v>
      </c>
      <c r="M10" s="9">
        <v>18</v>
      </c>
      <c r="N10" s="9">
        <v>22955</v>
      </c>
      <c r="O10" s="156">
        <v>11930</v>
      </c>
      <c r="P10" s="9">
        <v>11025</v>
      </c>
      <c r="Q10" s="9">
        <v>22779</v>
      </c>
      <c r="R10" s="9">
        <v>11834</v>
      </c>
      <c r="S10" s="9">
        <v>10945</v>
      </c>
      <c r="T10" s="206" t="s">
        <v>607</v>
      </c>
      <c r="U10" s="1235" t="s">
        <v>607</v>
      </c>
      <c r="V10" s="1236"/>
      <c r="W10" s="9">
        <v>60</v>
      </c>
      <c r="X10" s="9">
        <v>32</v>
      </c>
      <c r="Y10" s="9">
        <v>28</v>
      </c>
      <c r="Z10" s="9">
        <v>37</v>
      </c>
      <c r="AA10" s="9">
        <v>21</v>
      </c>
      <c r="AB10" s="9">
        <v>16</v>
      </c>
      <c r="AC10" s="9">
        <v>79</v>
      </c>
      <c r="AD10" s="9">
        <v>43</v>
      </c>
      <c r="AE10" s="9">
        <v>36</v>
      </c>
      <c r="AF10" s="208">
        <v>99.204805739228135</v>
      </c>
    </row>
    <row r="11" spans="1:33" s="15" customFormat="1" ht="16.5" customHeight="1">
      <c r="A11" s="504" t="s">
        <v>662</v>
      </c>
      <c r="B11" s="9">
        <v>21152</v>
      </c>
      <c r="C11" s="9">
        <v>11029</v>
      </c>
      <c r="D11" s="9">
        <v>10123</v>
      </c>
      <c r="E11" s="9">
        <v>20933</v>
      </c>
      <c r="F11" s="9">
        <v>10901</v>
      </c>
      <c r="G11" s="9">
        <v>10032</v>
      </c>
      <c r="H11" s="9">
        <v>182</v>
      </c>
      <c r="I11" s="9">
        <v>112</v>
      </c>
      <c r="J11" s="9">
        <v>70</v>
      </c>
      <c r="K11" s="9">
        <v>37</v>
      </c>
      <c r="L11" s="9">
        <v>16</v>
      </c>
      <c r="M11" s="9">
        <v>21</v>
      </c>
      <c r="N11" s="9">
        <v>20880</v>
      </c>
      <c r="O11" s="156">
        <v>10893</v>
      </c>
      <c r="P11" s="9">
        <v>9987</v>
      </c>
      <c r="Q11" s="9">
        <v>20716</v>
      </c>
      <c r="R11" s="9">
        <v>10794</v>
      </c>
      <c r="S11" s="9">
        <v>9922</v>
      </c>
      <c r="T11" s="206" t="s">
        <v>662</v>
      </c>
      <c r="U11" s="1235" t="s">
        <v>662</v>
      </c>
      <c r="V11" s="1236"/>
      <c r="W11" s="9">
        <v>56</v>
      </c>
      <c r="X11" s="9">
        <v>41</v>
      </c>
      <c r="Y11" s="9">
        <v>15</v>
      </c>
      <c r="Z11" s="9">
        <v>35</v>
      </c>
      <c r="AA11" s="9">
        <v>16</v>
      </c>
      <c r="AB11" s="9">
        <v>19</v>
      </c>
      <c r="AC11" s="9">
        <v>73</v>
      </c>
      <c r="AD11" s="9">
        <v>42</v>
      </c>
      <c r="AE11" s="9">
        <v>31</v>
      </c>
      <c r="AF11" s="208">
        <v>98.714069591527988</v>
      </c>
    </row>
    <row r="12" spans="1:33" s="15" customFormat="1" ht="16.5" customHeight="1">
      <c r="A12" s="504" t="s">
        <v>707</v>
      </c>
      <c r="B12" s="9">
        <v>22270</v>
      </c>
      <c r="C12" s="9">
        <v>11525</v>
      </c>
      <c r="D12" s="9">
        <v>10745</v>
      </c>
      <c r="E12" s="9">
        <v>21952</v>
      </c>
      <c r="F12" s="9">
        <v>11362</v>
      </c>
      <c r="G12" s="9">
        <v>10590</v>
      </c>
      <c r="H12" s="9">
        <v>274</v>
      </c>
      <c r="I12" s="9">
        <v>142</v>
      </c>
      <c r="J12" s="9">
        <v>132</v>
      </c>
      <c r="K12" s="9">
        <v>44</v>
      </c>
      <c r="L12" s="9">
        <v>21</v>
      </c>
      <c r="M12" s="9">
        <v>23</v>
      </c>
      <c r="N12" s="9">
        <v>21793</v>
      </c>
      <c r="O12" s="156">
        <v>11285</v>
      </c>
      <c r="P12" s="9">
        <v>10508</v>
      </c>
      <c r="Q12" s="9">
        <v>21654</v>
      </c>
      <c r="R12" s="9">
        <v>11206</v>
      </c>
      <c r="S12" s="9">
        <v>10448</v>
      </c>
      <c r="T12" s="206" t="s">
        <v>707</v>
      </c>
      <c r="U12" s="1235" t="s">
        <v>707</v>
      </c>
      <c r="V12" s="1236"/>
      <c r="W12" s="9">
        <v>31</v>
      </c>
      <c r="X12" s="9">
        <v>19</v>
      </c>
      <c r="Y12" s="9">
        <v>12</v>
      </c>
      <c r="Z12" s="9">
        <v>43</v>
      </c>
      <c r="AA12" s="9">
        <v>20</v>
      </c>
      <c r="AB12" s="9">
        <v>23</v>
      </c>
      <c r="AC12" s="9">
        <v>65</v>
      </c>
      <c r="AD12" s="9">
        <v>40</v>
      </c>
      <c r="AE12" s="9">
        <v>25</v>
      </c>
      <c r="AF12" s="208">
        <v>97.858105074090702</v>
      </c>
    </row>
    <row r="13" spans="1:33" s="15" customFormat="1" ht="16.5" customHeight="1">
      <c r="A13" s="571" t="s">
        <v>935</v>
      </c>
      <c r="B13" s="9">
        <v>22903</v>
      </c>
      <c r="C13" s="9">
        <v>11887</v>
      </c>
      <c r="D13" s="9">
        <v>11016</v>
      </c>
      <c r="E13" s="9">
        <v>22521</v>
      </c>
      <c r="F13" s="9">
        <v>11686</v>
      </c>
      <c r="G13" s="9">
        <v>10835</v>
      </c>
      <c r="H13" s="9">
        <v>350</v>
      </c>
      <c r="I13" s="9">
        <v>185</v>
      </c>
      <c r="J13" s="9">
        <v>165</v>
      </c>
      <c r="K13" s="9">
        <v>32</v>
      </c>
      <c r="L13" s="9">
        <v>16</v>
      </c>
      <c r="M13" s="9">
        <v>16</v>
      </c>
      <c r="N13" s="9">
        <v>22226</v>
      </c>
      <c r="O13" s="156">
        <v>11527</v>
      </c>
      <c r="P13" s="9">
        <v>10699</v>
      </c>
      <c r="Q13" s="9">
        <v>22120</v>
      </c>
      <c r="R13" s="9">
        <v>11470</v>
      </c>
      <c r="S13" s="9">
        <v>10650</v>
      </c>
      <c r="T13" s="206" t="s">
        <v>935</v>
      </c>
      <c r="U13" s="1235" t="s">
        <v>935</v>
      </c>
      <c r="V13" s="1236"/>
      <c r="W13" s="9">
        <v>36</v>
      </c>
      <c r="X13" s="9">
        <v>24</v>
      </c>
      <c r="Y13" s="9">
        <v>12</v>
      </c>
      <c r="Z13" s="9">
        <v>30</v>
      </c>
      <c r="AA13" s="9">
        <v>16</v>
      </c>
      <c r="AB13" s="9">
        <v>14</v>
      </c>
      <c r="AC13" s="9">
        <v>40</v>
      </c>
      <c r="AD13" s="9">
        <v>17</v>
      </c>
      <c r="AE13" s="9">
        <v>23</v>
      </c>
      <c r="AF13" s="208">
        <v>97.04405536392612</v>
      </c>
    </row>
    <row r="14" spans="1:33" s="99" customFormat="1" ht="16.5" customHeight="1">
      <c r="A14" s="820" t="s">
        <v>1338</v>
      </c>
      <c r="B14" s="121">
        <f>SUM(B16:B38)</f>
        <v>23706</v>
      </c>
      <c r="C14" s="121">
        <f t="shared" ref="C14:AE14" si="0">SUM(C16:C38)</f>
        <v>12297</v>
      </c>
      <c r="D14" s="121">
        <f t="shared" si="0"/>
        <v>11409</v>
      </c>
      <c r="E14" s="121">
        <f t="shared" si="0"/>
        <v>23300</v>
      </c>
      <c r="F14" s="121">
        <f t="shared" si="0"/>
        <v>12095</v>
      </c>
      <c r="G14" s="121">
        <f t="shared" si="0"/>
        <v>11205</v>
      </c>
      <c r="H14" s="121">
        <f t="shared" si="0"/>
        <v>370</v>
      </c>
      <c r="I14" s="121">
        <f t="shared" si="0"/>
        <v>184</v>
      </c>
      <c r="J14" s="121">
        <f t="shared" si="0"/>
        <v>186</v>
      </c>
      <c r="K14" s="121">
        <f t="shared" si="0"/>
        <v>36</v>
      </c>
      <c r="L14" s="121">
        <f t="shared" si="0"/>
        <v>18</v>
      </c>
      <c r="M14" s="121">
        <f t="shared" si="0"/>
        <v>18</v>
      </c>
      <c r="N14" s="121">
        <f t="shared" si="0"/>
        <v>22942</v>
      </c>
      <c r="O14" s="209">
        <f t="shared" si="0"/>
        <v>11914</v>
      </c>
      <c r="P14" s="121">
        <f t="shared" si="0"/>
        <v>11028</v>
      </c>
      <c r="Q14" s="121">
        <f t="shared" si="0"/>
        <v>22804</v>
      </c>
      <c r="R14" s="121">
        <f t="shared" si="0"/>
        <v>11839</v>
      </c>
      <c r="S14" s="121">
        <f t="shared" si="0"/>
        <v>10965</v>
      </c>
      <c r="T14" s="580" t="s">
        <v>1338</v>
      </c>
      <c r="U14" s="1237" t="s">
        <v>1338</v>
      </c>
      <c r="V14" s="1238"/>
      <c r="W14" s="121">
        <f t="shared" si="0"/>
        <v>38</v>
      </c>
      <c r="X14" s="121">
        <f t="shared" si="0"/>
        <v>28</v>
      </c>
      <c r="Y14" s="121">
        <f t="shared" si="0"/>
        <v>10</v>
      </c>
      <c r="Z14" s="121">
        <f t="shared" si="0"/>
        <v>33</v>
      </c>
      <c r="AA14" s="121">
        <f t="shared" si="0"/>
        <v>16</v>
      </c>
      <c r="AB14" s="121">
        <f>SUM(AB16:AB38)</f>
        <v>17</v>
      </c>
      <c r="AC14" s="121">
        <f t="shared" si="0"/>
        <v>67</v>
      </c>
      <c r="AD14" s="121">
        <f t="shared" si="0"/>
        <v>31</v>
      </c>
      <c r="AE14" s="121">
        <f t="shared" si="0"/>
        <v>36</v>
      </c>
      <c r="AF14" s="210">
        <f>N14/B14*100</f>
        <v>96.777187209989037</v>
      </c>
    </row>
    <row r="15" spans="1:33" s="15" customFormat="1" ht="17.649999999999999" customHeight="1">
      <c r="A15" s="211"/>
      <c r="B15" s="111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498"/>
      <c r="U15" s="62"/>
      <c r="V15" s="212"/>
      <c r="W15" s="9"/>
      <c r="X15" s="9"/>
      <c r="Y15" s="9"/>
      <c r="Z15" s="9"/>
      <c r="AA15" s="9"/>
      <c r="AB15" s="9"/>
      <c r="AC15" s="9"/>
      <c r="AD15" s="9"/>
      <c r="AE15" s="9"/>
      <c r="AF15" s="207"/>
    </row>
    <row r="16" spans="1:33" s="15" customFormat="1" ht="16.5" customHeight="1">
      <c r="A16" s="62" t="s">
        <v>149</v>
      </c>
      <c r="B16" s="111">
        <f>SUM(C16:D16)</f>
        <v>5037</v>
      </c>
      <c r="C16" s="9">
        <f>SUM(F16,I16,L16)</f>
        <v>2643</v>
      </c>
      <c r="D16" s="9">
        <f>SUM(G16,J16,M16)</f>
        <v>2394</v>
      </c>
      <c r="E16" s="9">
        <f>SUM(F16:G16)</f>
        <v>4935</v>
      </c>
      <c r="F16" s="370">
        <v>2591</v>
      </c>
      <c r="G16" s="370">
        <v>2344</v>
      </c>
      <c r="H16" s="9">
        <f>SUM(I16:J16)</f>
        <v>96</v>
      </c>
      <c r="I16" s="370">
        <v>48</v>
      </c>
      <c r="J16" s="370">
        <v>48</v>
      </c>
      <c r="K16" s="9">
        <f>SUM(L16:M16)</f>
        <v>6</v>
      </c>
      <c r="L16" s="370">
        <v>4</v>
      </c>
      <c r="M16" s="370">
        <v>2</v>
      </c>
      <c r="N16" s="9">
        <f>SUM(O16:P16)</f>
        <v>4870</v>
      </c>
      <c r="O16" s="156">
        <v>2561</v>
      </c>
      <c r="P16" s="156">
        <v>2309</v>
      </c>
      <c r="Q16" s="9">
        <f>SUM(R16:S16)</f>
        <v>4853</v>
      </c>
      <c r="R16" s="370">
        <v>2548</v>
      </c>
      <c r="S16" s="370">
        <v>2305</v>
      </c>
      <c r="T16" s="79" t="s">
        <v>194</v>
      </c>
      <c r="U16" s="62" t="s">
        <v>149</v>
      </c>
      <c r="V16" s="179" t="s">
        <v>194</v>
      </c>
      <c r="W16" s="9">
        <f>SUM(X16:Y16)</f>
        <v>10</v>
      </c>
      <c r="X16" s="370">
        <v>9</v>
      </c>
      <c r="Y16" s="370">
        <v>1</v>
      </c>
      <c r="Z16" s="9">
        <f>SUM(AA16:AB16)</f>
        <v>5</v>
      </c>
      <c r="AA16" s="370">
        <v>3</v>
      </c>
      <c r="AB16" s="370">
        <v>2</v>
      </c>
      <c r="AC16" s="9">
        <f>SUM(AD16:AE16)</f>
        <v>2</v>
      </c>
      <c r="AD16" s="370">
        <v>1</v>
      </c>
      <c r="AE16" s="370">
        <v>1</v>
      </c>
      <c r="AF16" s="207">
        <f>N16/B16*100</f>
        <v>96.684534445106223</v>
      </c>
      <c r="AG16" s="115"/>
    </row>
    <row r="17" spans="1:33" s="15" customFormat="1" ht="16.5" customHeight="1">
      <c r="A17" s="62" t="s">
        <v>150</v>
      </c>
      <c r="B17" s="111">
        <f t="shared" ref="B17:B38" si="1">SUM(C17:D17)</f>
        <v>2082</v>
      </c>
      <c r="C17" s="9">
        <f t="shared" ref="C17:C38" si="2">SUM(F17,I17,L17)</f>
        <v>1059</v>
      </c>
      <c r="D17" s="9">
        <f t="shared" ref="D17:D38" si="3">SUM(G17,J17,M17)</f>
        <v>1023</v>
      </c>
      <c r="E17" s="9">
        <f t="shared" ref="E17:E38" si="4">SUM(F17:G17)</f>
        <v>2027</v>
      </c>
      <c r="F17" s="370">
        <v>1035</v>
      </c>
      <c r="G17" s="370">
        <v>992</v>
      </c>
      <c r="H17" s="9">
        <f t="shared" ref="H17:H38" si="5">SUM(I17:J17)</f>
        <v>50</v>
      </c>
      <c r="I17" s="370">
        <v>21</v>
      </c>
      <c r="J17" s="370">
        <v>29</v>
      </c>
      <c r="K17" s="9">
        <f t="shared" ref="K17:K38" si="6">SUM(L17:M17)</f>
        <v>5</v>
      </c>
      <c r="L17" s="370">
        <v>3</v>
      </c>
      <c r="M17" s="370">
        <v>2</v>
      </c>
      <c r="N17" s="9">
        <f t="shared" ref="N17:N38" si="7">SUM(O17:P17)</f>
        <v>1969</v>
      </c>
      <c r="O17" s="156">
        <v>1004</v>
      </c>
      <c r="P17" s="156">
        <v>965</v>
      </c>
      <c r="Q17" s="9">
        <f t="shared" ref="Q17:Q38" si="8">SUM(R17:S17)</f>
        <v>1955</v>
      </c>
      <c r="R17" s="370">
        <v>997</v>
      </c>
      <c r="S17" s="370">
        <v>958</v>
      </c>
      <c r="T17" s="79" t="s">
        <v>151</v>
      </c>
      <c r="U17" s="62" t="s">
        <v>150</v>
      </c>
      <c r="V17" s="179" t="s">
        <v>151</v>
      </c>
      <c r="W17" s="9">
        <f t="shared" ref="W17:W38" si="9">SUM(X17:Y17)</f>
        <v>4</v>
      </c>
      <c r="X17" s="370">
        <v>2</v>
      </c>
      <c r="Y17" s="370">
        <v>2</v>
      </c>
      <c r="Z17" s="9">
        <f t="shared" ref="Z17:Z38" si="10">SUM(AA17:AB17)</f>
        <v>5</v>
      </c>
      <c r="AA17" s="370">
        <v>3</v>
      </c>
      <c r="AB17" s="370">
        <v>2</v>
      </c>
      <c r="AC17" s="9">
        <f t="shared" ref="AC17:AC38" si="11">SUM(AD17:AE17)</f>
        <v>5</v>
      </c>
      <c r="AD17" s="370">
        <v>2</v>
      </c>
      <c r="AE17" s="370">
        <v>3</v>
      </c>
      <c r="AF17" s="207">
        <f>N17/B17*100</f>
        <v>94.572526416906825</v>
      </c>
      <c r="AG17" s="115"/>
    </row>
    <row r="18" spans="1:33" s="15" customFormat="1" ht="16.5" customHeight="1">
      <c r="A18" s="62" t="s">
        <v>152</v>
      </c>
      <c r="B18" s="111">
        <f t="shared" si="1"/>
        <v>1278</v>
      </c>
      <c r="C18" s="9">
        <f t="shared" si="2"/>
        <v>661</v>
      </c>
      <c r="D18" s="9">
        <f t="shared" si="3"/>
        <v>617</v>
      </c>
      <c r="E18" s="9">
        <f t="shared" si="4"/>
        <v>1249</v>
      </c>
      <c r="F18" s="370">
        <v>640</v>
      </c>
      <c r="G18" s="370">
        <v>609</v>
      </c>
      <c r="H18" s="9">
        <f t="shared" si="5"/>
        <v>28</v>
      </c>
      <c r="I18" s="370">
        <v>20</v>
      </c>
      <c r="J18" s="370">
        <v>8</v>
      </c>
      <c r="K18" s="9">
        <f t="shared" si="6"/>
        <v>1</v>
      </c>
      <c r="L18" s="370">
        <v>1</v>
      </c>
      <c r="M18" s="370">
        <v>0</v>
      </c>
      <c r="N18" s="9">
        <f t="shared" si="7"/>
        <v>1227</v>
      </c>
      <c r="O18" s="156">
        <v>631</v>
      </c>
      <c r="P18" s="156">
        <v>596</v>
      </c>
      <c r="Q18" s="9">
        <f t="shared" si="8"/>
        <v>1223</v>
      </c>
      <c r="R18" s="370">
        <v>627</v>
      </c>
      <c r="S18" s="370">
        <v>596</v>
      </c>
      <c r="T18" s="79" t="s">
        <v>153</v>
      </c>
      <c r="U18" s="62" t="s">
        <v>152</v>
      </c>
      <c r="V18" s="179" t="s">
        <v>153</v>
      </c>
      <c r="W18" s="9">
        <f t="shared" si="9"/>
        <v>2</v>
      </c>
      <c r="X18" s="370">
        <v>2</v>
      </c>
      <c r="Y18" s="370">
        <v>0</v>
      </c>
      <c r="Z18" s="9">
        <f t="shared" si="10"/>
        <v>1</v>
      </c>
      <c r="AA18" s="370">
        <v>1</v>
      </c>
      <c r="AB18" s="370">
        <v>0</v>
      </c>
      <c r="AC18" s="9">
        <f t="shared" si="11"/>
        <v>1</v>
      </c>
      <c r="AD18" s="370">
        <v>1</v>
      </c>
      <c r="AE18" s="370">
        <v>0</v>
      </c>
      <c r="AF18" s="207">
        <f t="shared" ref="AF18:AF38" si="12">N18/B18*100</f>
        <v>96.009389671361504</v>
      </c>
      <c r="AG18" s="115"/>
    </row>
    <row r="19" spans="1:33" s="15" customFormat="1" ht="16.5" customHeight="1">
      <c r="A19" s="62" t="s">
        <v>154</v>
      </c>
      <c r="B19" s="111">
        <f t="shared" si="1"/>
        <v>1477</v>
      </c>
      <c r="C19" s="9">
        <f t="shared" si="2"/>
        <v>781</v>
      </c>
      <c r="D19" s="9">
        <f t="shared" si="3"/>
        <v>696</v>
      </c>
      <c r="E19" s="9">
        <f t="shared" si="4"/>
        <v>1451</v>
      </c>
      <c r="F19" s="370">
        <v>769</v>
      </c>
      <c r="G19" s="370">
        <v>682</v>
      </c>
      <c r="H19" s="9">
        <f t="shared" si="5"/>
        <v>24</v>
      </c>
      <c r="I19" s="370">
        <v>10</v>
      </c>
      <c r="J19" s="370">
        <v>14</v>
      </c>
      <c r="K19" s="9">
        <f t="shared" si="6"/>
        <v>2</v>
      </c>
      <c r="L19" s="370">
        <v>2</v>
      </c>
      <c r="M19" s="370">
        <v>0</v>
      </c>
      <c r="N19" s="9">
        <f t="shared" si="7"/>
        <v>1420</v>
      </c>
      <c r="O19" s="156">
        <v>751</v>
      </c>
      <c r="P19" s="156">
        <v>669</v>
      </c>
      <c r="Q19" s="9">
        <f t="shared" si="8"/>
        <v>1413</v>
      </c>
      <c r="R19" s="370">
        <v>747</v>
      </c>
      <c r="S19" s="370">
        <v>666</v>
      </c>
      <c r="T19" s="79" t="s">
        <v>155</v>
      </c>
      <c r="U19" s="62" t="s">
        <v>154</v>
      </c>
      <c r="V19" s="179" t="s">
        <v>155</v>
      </c>
      <c r="W19" s="9">
        <f t="shared" si="9"/>
        <v>2</v>
      </c>
      <c r="X19" s="370">
        <v>1</v>
      </c>
      <c r="Y19" s="370">
        <v>1</v>
      </c>
      <c r="Z19" s="9">
        <f t="shared" si="10"/>
        <v>2</v>
      </c>
      <c r="AA19" s="370">
        <v>2</v>
      </c>
      <c r="AB19" s="370">
        <v>0</v>
      </c>
      <c r="AC19" s="9">
        <f t="shared" si="11"/>
        <v>3</v>
      </c>
      <c r="AD19" s="370">
        <v>1</v>
      </c>
      <c r="AE19" s="370">
        <v>2</v>
      </c>
      <c r="AF19" s="207">
        <f t="shared" si="12"/>
        <v>96.140825998645909</v>
      </c>
      <c r="AG19" s="115"/>
    </row>
    <row r="20" spans="1:33" s="15" customFormat="1" ht="16.5" customHeight="1">
      <c r="A20" s="62" t="s">
        <v>156</v>
      </c>
      <c r="B20" s="111">
        <f t="shared" si="1"/>
        <v>5251</v>
      </c>
      <c r="C20" s="9">
        <f t="shared" si="2"/>
        <v>2709</v>
      </c>
      <c r="D20" s="9">
        <f t="shared" si="3"/>
        <v>2542</v>
      </c>
      <c r="E20" s="9">
        <f t="shared" si="4"/>
        <v>5186</v>
      </c>
      <c r="F20" s="370">
        <v>2674</v>
      </c>
      <c r="G20" s="370">
        <v>2512</v>
      </c>
      <c r="H20" s="9">
        <f t="shared" si="5"/>
        <v>61</v>
      </c>
      <c r="I20" s="370">
        <v>34</v>
      </c>
      <c r="J20" s="370">
        <v>27</v>
      </c>
      <c r="K20" s="9">
        <f t="shared" si="6"/>
        <v>4</v>
      </c>
      <c r="L20" s="370">
        <v>1</v>
      </c>
      <c r="M20" s="370">
        <v>3</v>
      </c>
      <c r="N20" s="9">
        <f t="shared" si="7"/>
        <v>5158</v>
      </c>
      <c r="O20" s="156">
        <v>2660</v>
      </c>
      <c r="P20" s="156">
        <v>2498</v>
      </c>
      <c r="Q20" s="9">
        <f t="shared" si="8"/>
        <v>5141</v>
      </c>
      <c r="R20" s="370">
        <v>2653</v>
      </c>
      <c r="S20" s="370">
        <v>2488</v>
      </c>
      <c r="T20" s="79" t="s">
        <v>157</v>
      </c>
      <c r="U20" s="62" t="s">
        <v>156</v>
      </c>
      <c r="V20" s="179" t="s">
        <v>157</v>
      </c>
      <c r="W20" s="9">
        <f t="shared" si="9"/>
        <v>5</v>
      </c>
      <c r="X20" s="370">
        <v>4</v>
      </c>
      <c r="Y20" s="370">
        <v>1</v>
      </c>
      <c r="Z20" s="9">
        <f t="shared" si="10"/>
        <v>4</v>
      </c>
      <c r="AA20" s="370">
        <v>1</v>
      </c>
      <c r="AB20" s="370">
        <v>3</v>
      </c>
      <c r="AC20" s="9">
        <f t="shared" si="11"/>
        <v>8</v>
      </c>
      <c r="AD20" s="370">
        <v>2</v>
      </c>
      <c r="AE20" s="370">
        <v>6</v>
      </c>
      <c r="AF20" s="207">
        <f t="shared" si="12"/>
        <v>98.228908779280133</v>
      </c>
      <c r="AG20" s="115"/>
    </row>
    <row r="21" spans="1:33" s="15" customFormat="1" ht="16.5" customHeight="1">
      <c r="A21" s="62" t="s">
        <v>158</v>
      </c>
      <c r="B21" s="111">
        <f t="shared" si="1"/>
        <v>877</v>
      </c>
      <c r="C21" s="9">
        <f t="shared" si="2"/>
        <v>452</v>
      </c>
      <c r="D21" s="9">
        <f t="shared" si="3"/>
        <v>425</v>
      </c>
      <c r="E21" s="9">
        <f t="shared" si="4"/>
        <v>859</v>
      </c>
      <c r="F21" s="370">
        <v>442</v>
      </c>
      <c r="G21" s="370">
        <v>417</v>
      </c>
      <c r="H21" s="9">
        <f t="shared" si="5"/>
        <v>16</v>
      </c>
      <c r="I21" s="370">
        <v>8</v>
      </c>
      <c r="J21" s="370">
        <v>8</v>
      </c>
      <c r="K21" s="9">
        <f t="shared" si="6"/>
        <v>2</v>
      </c>
      <c r="L21" s="370">
        <v>2</v>
      </c>
      <c r="M21" s="370">
        <v>0</v>
      </c>
      <c r="N21" s="9">
        <f t="shared" si="7"/>
        <v>843</v>
      </c>
      <c r="O21" s="156">
        <v>437</v>
      </c>
      <c r="P21" s="156">
        <v>406</v>
      </c>
      <c r="Q21" s="9">
        <f t="shared" si="8"/>
        <v>839</v>
      </c>
      <c r="R21" s="370">
        <v>433</v>
      </c>
      <c r="S21" s="370">
        <v>406</v>
      </c>
      <c r="T21" s="79" t="s">
        <v>159</v>
      </c>
      <c r="U21" s="62" t="s">
        <v>158</v>
      </c>
      <c r="V21" s="179" t="s">
        <v>159</v>
      </c>
      <c r="W21" s="9">
        <f t="shared" si="9"/>
        <v>2</v>
      </c>
      <c r="X21" s="370">
        <v>2</v>
      </c>
      <c r="Y21" s="370">
        <v>0</v>
      </c>
      <c r="Z21" s="9">
        <f t="shared" si="10"/>
        <v>2</v>
      </c>
      <c r="AA21" s="370">
        <v>2</v>
      </c>
      <c r="AB21" s="370">
        <v>0</v>
      </c>
      <c r="AC21" s="9">
        <f t="shared" si="11"/>
        <v>0</v>
      </c>
      <c r="AD21" s="370">
        <v>0</v>
      </c>
      <c r="AE21" s="370">
        <v>0</v>
      </c>
      <c r="AF21" s="207">
        <f t="shared" si="12"/>
        <v>96.123147092360313</v>
      </c>
      <c r="AG21" s="115"/>
    </row>
    <row r="22" spans="1:33" s="15" customFormat="1" ht="16.5" customHeight="1">
      <c r="A22" s="62" t="s">
        <v>160</v>
      </c>
      <c r="B22" s="111">
        <f t="shared" si="1"/>
        <v>639</v>
      </c>
      <c r="C22" s="9">
        <f t="shared" si="2"/>
        <v>309</v>
      </c>
      <c r="D22" s="9">
        <f t="shared" si="3"/>
        <v>330</v>
      </c>
      <c r="E22" s="9">
        <f t="shared" si="4"/>
        <v>631</v>
      </c>
      <c r="F22" s="370">
        <v>304</v>
      </c>
      <c r="G22" s="370">
        <v>327</v>
      </c>
      <c r="H22" s="9">
        <f t="shared" si="5"/>
        <v>7</v>
      </c>
      <c r="I22" s="370">
        <v>4</v>
      </c>
      <c r="J22" s="370">
        <v>3</v>
      </c>
      <c r="K22" s="9">
        <f t="shared" si="6"/>
        <v>1</v>
      </c>
      <c r="L22" s="370">
        <v>1</v>
      </c>
      <c r="M22" s="370">
        <v>0</v>
      </c>
      <c r="N22" s="9">
        <f t="shared" si="7"/>
        <v>609</v>
      </c>
      <c r="O22" s="156">
        <v>290</v>
      </c>
      <c r="P22" s="156">
        <v>319</v>
      </c>
      <c r="Q22" s="9">
        <f t="shared" si="8"/>
        <v>605</v>
      </c>
      <c r="R22" s="370">
        <v>288</v>
      </c>
      <c r="S22" s="370">
        <v>317</v>
      </c>
      <c r="T22" s="79" t="s">
        <v>161</v>
      </c>
      <c r="U22" s="62" t="s">
        <v>160</v>
      </c>
      <c r="V22" s="179" t="s">
        <v>161</v>
      </c>
      <c r="W22" s="9">
        <f t="shared" si="9"/>
        <v>1</v>
      </c>
      <c r="X22" s="370">
        <v>0</v>
      </c>
      <c r="Y22" s="370">
        <v>1</v>
      </c>
      <c r="Z22" s="9">
        <f t="shared" si="10"/>
        <v>1</v>
      </c>
      <c r="AA22" s="370">
        <v>1</v>
      </c>
      <c r="AB22" s="370">
        <v>0</v>
      </c>
      <c r="AC22" s="9">
        <f t="shared" si="11"/>
        <v>2</v>
      </c>
      <c r="AD22" s="370">
        <v>1</v>
      </c>
      <c r="AE22" s="370">
        <v>1</v>
      </c>
      <c r="AF22" s="207">
        <f t="shared" si="12"/>
        <v>95.305164319248831</v>
      </c>
      <c r="AG22" s="115"/>
    </row>
    <row r="23" spans="1:33" s="15" customFormat="1" ht="16.5" customHeight="1">
      <c r="A23" s="62" t="s">
        <v>162</v>
      </c>
      <c r="B23" s="111">
        <f t="shared" si="1"/>
        <v>624</v>
      </c>
      <c r="C23" s="9">
        <f t="shared" si="2"/>
        <v>329</v>
      </c>
      <c r="D23" s="9">
        <f t="shared" si="3"/>
        <v>295</v>
      </c>
      <c r="E23" s="9">
        <f t="shared" si="4"/>
        <v>617</v>
      </c>
      <c r="F23" s="370">
        <v>328</v>
      </c>
      <c r="G23" s="370">
        <v>289</v>
      </c>
      <c r="H23" s="9">
        <f t="shared" si="5"/>
        <v>4</v>
      </c>
      <c r="I23" s="370">
        <v>1</v>
      </c>
      <c r="J23" s="370">
        <v>3</v>
      </c>
      <c r="K23" s="9">
        <f t="shared" si="6"/>
        <v>3</v>
      </c>
      <c r="L23" s="370">
        <v>0</v>
      </c>
      <c r="M23" s="370">
        <v>3</v>
      </c>
      <c r="N23" s="9">
        <f t="shared" si="7"/>
        <v>605</v>
      </c>
      <c r="O23" s="156">
        <v>320</v>
      </c>
      <c r="P23" s="156">
        <v>285</v>
      </c>
      <c r="Q23" s="9">
        <f t="shared" si="8"/>
        <v>600</v>
      </c>
      <c r="R23" s="370">
        <v>319</v>
      </c>
      <c r="S23" s="370">
        <v>281</v>
      </c>
      <c r="T23" s="79" t="s">
        <v>163</v>
      </c>
      <c r="U23" s="62" t="s">
        <v>162</v>
      </c>
      <c r="V23" s="179" t="s">
        <v>163</v>
      </c>
      <c r="W23" s="9">
        <f t="shared" si="9"/>
        <v>1</v>
      </c>
      <c r="X23" s="370">
        <v>1</v>
      </c>
      <c r="Y23" s="370">
        <v>0</v>
      </c>
      <c r="Z23" s="9">
        <f t="shared" si="10"/>
        <v>3</v>
      </c>
      <c r="AA23" s="370">
        <v>0</v>
      </c>
      <c r="AB23" s="370">
        <v>3</v>
      </c>
      <c r="AC23" s="9">
        <f t="shared" si="11"/>
        <v>1</v>
      </c>
      <c r="AD23" s="370">
        <v>0</v>
      </c>
      <c r="AE23" s="370">
        <v>1</v>
      </c>
      <c r="AF23" s="207">
        <f t="shared" si="12"/>
        <v>96.955128205128204</v>
      </c>
      <c r="AG23" s="115"/>
    </row>
    <row r="24" spans="1:33" s="15" customFormat="1" ht="16.5" customHeight="1">
      <c r="A24" s="62" t="s">
        <v>164</v>
      </c>
      <c r="B24" s="111">
        <f t="shared" si="1"/>
        <v>499</v>
      </c>
      <c r="C24" s="9">
        <f t="shared" si="2"/>
        <v>263</v>
      </c>
      <c r="D24" s="9">
        <f t="shared" si="3"/>
        <v>236</v>
      </c>
      <c r="E24" s="9">
        <f t="shared" si="4"/>
        <v>496</v>
      </c>
      <c r="F24" s="370">
        <v>262</v>
      </c>
      <c r="G24" s="370">
        <v>234</v>
      </c>
      <c r="H24" s="9">
        <f t="shared" si="5"/>
        <v>2</v>
      </c>
      <c r="I24" s="370">
        <v>1</v>
      </c>
      <c r="J24" s="370">
        <v>1</v>
      </c>
      <c r="K24" s="9">
        <f t="shared" si="6"/>
        <v>1</v>
      </c>
      <c r="L24" s="370">
        <v>0</v>
      </c>
      <c r="M24" s="370">
        <v>1</v>
      </c>
      <c r="N24" s="9">
        <f t="shared" si="7"/>
        <v>488</v>
      </c>
      <c r="O24" s="156">
        <v>256</v>
      </c>
      <c r="P24" s="156">
        <v>232</v>
      </c>
      <c r="Q24" s="9">
        <f t="shared" si="8"/>
        <v>487</v>
      </c>
      <c r="R24" s="370">
        <v>256</v>
      </c>
      <c r="S24" s="370">
        <v>231</v>
      </c>
      <c r="T24" s="79" t="s">
        <v>165</v>
      </c>
      <c r="U24" s="62" t="s">
        <v>164</v>
      </c>
      <c r="V24" s="179" t="s">
        <v>165</v>
      </c>
      <c r="W24" s="9">
        <f t="shared" si="9"/>
        <v>0</v>
      </c>
      <c r="X24" s="370">
        <v>0</v>
      </c>
      <c r="Y24" s="370">
        <v>0</v>
      </c>
      <c r="Z24" s="9">
        <f t="shared" si="10"/>
        <v>1</v>
      </c>
      <c r="AA24" s="370">
        <v>0</v>
      </c>
      <c r="AB24" s="370">
        <v>1</v>
      </c>
      <c r="AC24" s="9">
        <f t="shared" si="11"/>
        <v>0</v>
      </c>
      <c r="AD24" s="370">
        <v>0</v>
      </c>
      <c r="AE24" s="370">
        <v>0</v>
      </c>
      <c r="AF24" s="207">
        <f t="shared" si="12"/>
        <v>97.795591182364731</v>
      </c>
      <c r="AG24" s="115"/>
    </row>
    <row r="25" spans="1:33" s="15" customFormat="1" ht="16.5" customHeight="1">
      <c r="A25" s="62" t="s">
        <v>166</v>
      </c>
      <c r="B25" s="111">
        <f t="shared" si="1"/>
        <v>2505</v>
      </c>
      <c r="C25" s="9">
        <f t="shared" si="2"/>
        <v>1281</v>
      </c>
      <c r="D25" s="9">
        <f t="shared" si="3"/>
        <v>1224</v>
      </c>
      <c r="E25" s="9">
        <f t="shared" si="4"/>
        <v>2469</v>
      </c>
      <c r="F25" s="370">
        <v>1262</v>
      </c>
      <c r="G25" s="370">
        <v>1207</v>
      </c>
      <c r="H25" s="9">
        <f t="shared" si="5"/>
        <v>33</v>
      </c>
      <c r="I25" s="370">
        <v>18</v>
      </c>
      <c r="J25" s="370">
        <v>15</v>
      </c>
      <c r="K25" s="9">
        <f t="shared" si="6"/>
        <v>3</v>
      </c>
      <c r="L25" s="370">
        <v>1</v>
      </c>
      <c r="M25" s="370">
        <v>2</v>
      </c>
      <c r="N25" s="9">
        <f t="shared" si="7"/>
        <v>2433</v>
      </c>
      <c r="O25" s="156">
        <v>1244</v>
      </c>
      <c r="P25" s="156">
        <v>1189</v>
      </c>
      <c r="Q25" s="9">
        <f t="shared" si="8"/>
        <v>2413</v>
      </c>
      <c r="R25" s="370">
        <v>1234</v>
      </c>
      <c r="S25" s="370">
        <v>1179</v>
      </c>
      <c r="T25" s="79" t="s">
        <v>167</v>
      </c>
      <c r="U25" s="62" t="s">
        <v>166</v>
      </c>
      <c r="V25" s="179" t="s">
        <v>167</v>
      </c>
      <c r="W25" s="9">
        <f t="shared" si="9"/>
        <v>2</v>
      </c>
      <c r="X25" s="370">
        <v>1</v>
      </c>
      <c r="Y25" s="370">
        <v>1</v>
      </c>
      <c r="Z25" s="9">
        <f t="shared" si="10"/>
        <v>3</v>
      </c>
      <c r="AA25" s="370">
        <v>1</v>
      </c>
      <c r="AB25" s="370">
        <v>2</v>
      </c>
      <c r="AC25" s="9">
        <f t="shared" si="11"/>
        <v>15</v>
      </c>
      <c r="AD25" s="370">
        <v>8</v>
      </c>
      <c r="AE25" s="370">
        <v>7</v>
      </c>
      <c r="AF25" s="207">
        <f t="shared" si="12"/>
        <v>97.125748502994014</v>
      </c>
      <c r="AG25" s="115"/>
    </row>
    <row r="26" spans="1:33" s="15" customFormat="1" ht="16.5" customHeight="1">
      <c r="A26" s="62" t="s">
        <v>168</v>
      </c>
      <c r="B26" s="111">
        <f t="shared" si="1"/>
        <v>94</v>
      </c>
      <c r="C26" s="9">
        <f t="shared" si="2"/>
        <v>51</v>
      </c>
      <c r="D26" s="9">
        <f t="shared" si="3"/>
        <v>43</v>
      </c>
      <c r="E26" s="9">
        <f t="shared" si="4"/>
        <v>91</v>
      </c>
      <c r="F26" s="370">
        <v>50</v>
      </c>
      <c r="G26" s="370">
        <v>41</v>
      </c>
      <c r="H26" s="9">
        <f t="shared" si="5"/>
        <v>3</v>
      </c>
      <c r="I26" s="370">
        <v>1</v>
      </c>
      <c r="J26" s="370">
        <v>2</v>
      </c>
      <c r="K26" s="9">
        <f t="shared" si="6"/>
        <v>0</v>
      </c>
      <c r="L26" s="370">
        <v>0</v>
      </c>
      <c r="M26" s="370">
        <v>0</v>
      </c>
      <c r="N26" s="9">
        <f t="shared" si="7"/>
        <v>89</v>
      </c>
      <c r="O26" s="156">
        <v>50</v>
      </c>
      <c r="P26" s="156">
        <v>39</v>
      </c>
      <c r="Q26" s="9">
        <f t="shared" si="8"/>
        <v>89</v>
      </c>
      <c r="R26" s="370">
        <v>50</v>
      </c>
      <c r="S26" s="370">
        <v>39</v>
      </c>
      <c r="T26" s="79" t="s">
        <v>169</v>
      </c>
      <c r="U26" s="62" t="s">
        <v>168</v>
      </c>
      <c r="V26" s="179" t="s">
        <v>169</v>
      </c>
      <c r="W26" s="9">
        <f t="shared" si="9"/>
        <v>0</v>
      </c>
      <c r="X26" s="370">
        <v>0</v>
      </c>
      <c r="Y26" s="370">
        <v>0</v>
      </c>
      <c r="Z26" s="9">
        <f t="shared" si="10"/>
        <v>0</v>
      </c>
      <c r="AA26" s="370">
        <v>0</v>
      </c>
      <c r="AB26" s="370">
        <v>0</v>
      </c>
      <c r="AC26" s="9">
        <f t="shared" si="11"/>
        <v>0</v>
      </c>
      <c r="AD26" s="370">
        <v>0</v>
      </c>
      <c r="AE26" s="370">
        <v>0</v>
      </c>
      <c r="AF26" s="207">
        <f t="shared" si="12"/>
        <v>94.680851063829792</v>
      </c>
      <c r="AG26" s="115"/>
    </row>
    <row r="27" spans="1:33" s="15" customFormat="1" ht="16.5" customHeight="1">
      <c r="A27" s="62" t="s">
        <v>170</v>
      </c>
      <c r="B27" s="111">
        <f t="shared" si="1"/>
        <v>190</v>
      </c>
      <c r="C27" s="9">
        <f t="shared" si="2"/>
        <v>94</v>
      </c>
      <c r="D27" s="9">
        <f t="shared" si="3"/>
        <v>96</v>
      </c>
      <c r="E27" s="9">
        <f t="shared" si="4"/>
        <v>180</v>
      </c>
      <c r="F27" s="370">
        <v>92</v>
      </c>
      <c r="G27" s="370">
        <v>88</v>
      </c>
      <c r="H27" s="9">
        <f t="shared" si="5"/>
        <v>8</v>
      </c>
      <c r="I27" s="370">
        <v>1</v>
      </c>
      <c r="J27" s="370">
        <v>7</v>
      </c>
      <c r="K27" s="9">
        <f t="shared" si="6"/>
        <v>2</v>
      </c>
      <c r="L27" s="370">
        <v>1</v>
      </c>
      <c r="M27" s="370">
        <v>1</v>
      </c>
      <c r="N27" s="9">
        <f t="shared" si="7"/>
        <v>178</v>
      </c>
      <c r="O27" s="156">
        <v>90</v>
      </c>
      <c r="P27" s="156">
        <v>88</v>
      </c>
      <c r="Q27" s="9">
        <f t="shared" si="8"/>
        <v>176</v>
      </c>
      <c r="R27" s="370">
        <v>89</v>
      </c>
      <c r="S27" s="370">
        <v>87</v>
      </c>
      <c r="T27" s="79" t="s">
        <v>171</v>
      </c>
      <c r="U27" s="62" t="s">
        <v>170</v>
      </c>
      <c r="V27" s="179" t="s">
        <v>171</v>
      </c>
      <c r="W27" s="9">
        <f t="shared" si="9"/>
        <v>1</v>
      </c>
      <c r="X27" s="370">
        <v>1</v>
      </c>
      <c r="Y27" s="370">
        <v>0</v>
      </c>
      <c r="Z27" s="9">
        <f t="shared" si="10"/>
        <v>1</v>
      </c>
      <c r="AA27" s="370">
        <v>0</v>
      </c>
      <c r="AB27" s="370">
        <v>1</v>
      </c>
      <c r="AC27" s="9">
        <f t="shared" si="11"/>
        <v>0</v>
      </c>
      <c r="AD27" s="370">
        <v>0</v>
      </c>
      <c r="AE27" s="370">
        <v>0</v>
      </c>
      <c r="AF27" s="207">
        <f t="shared" si="12"/>
        <v>93.684210526315795</v>
      </c>
      <c r="AG27" s="115"/>
    </row>
    <row r="28" spans="1:33" s="15" customFormat="1" ht="16.5" customHeight="1">
      <c r="A28" s="62" t="s">
        <v>172</v>
      </c>
      <c r="B28" s="111">
        <f t="shared" si="1"/>
        <v>122</v>
      </c>
      <c r="C28" s="9">
        <f t="shared" si="2"/>
        <v>63</v>
      </c>
      <c r="D28" s="9">
        <f t="shared" si="3"/>
        <v>59</v>
      </c>
      <c r="E28" s="9">
        <f t="shared" si="4"/>
        <v>122</v>
      </c>
      <c r="F28" s="370">
        <v>63</v>
      </c>
      <c r="G28" s="370">
        <v>59</v>
      </c>
      <c r="H28" s="9">
        <f t="shared" si="5"/>
        <v>0</v>
      </c>
      <c r="I28" s="370">
        <v>0</v>
      </c>
      <c r="J28" s="370" t="s">
        <v>1066</v>
      </c>
      <c r="K28" s="9">
        <f t="shared" si="6"/>
        <v>0</v>
      </c>
      <c r="L28" s="370">
        <v>0</v>
      </c>
      <c r="M28" s="370">
        <v>0</v>
      </c>
      <c r="N28" s="9">
        <f t="shared" si="7"/>
        <v>116</v>
      </c>
      <c r="O28" s="156">
        <v>59</v>
      </c>
      <c r="P28" s="156">
        <v>57</v>
      </c>
      <c r="Q28" s="9">
        <f t="shared" si="8"/>
        <v>116</v>
      </c>
      <c r="R28" s="370">
        <v>59</v>
      </c>
      <c r="S28" s="370">
        <v>57</v>
      </c>
      <c r="T28" s="79" t="s">
        <v>195</v>
      </c>
      <c r="U28" s="62" t="s">
        <v>172</v>
      </c>
      <c r="V28" s="179" t="s">
        <v>195</v>
      </c>
      <c r="W28" s="9">
        <f t="shared" si="9"/>
        <v>0</v>
      </c>
      <c r="X28" s="370">
        <v>0</v>
      </c>
      <c r="Y28" s="370">
        <v>0</v>
      </c>
      <c r="Z28" s="9">
        <f t="shared" si="10"/>
        <v>0</v>
      </c>
      <c r="AA28" s="370">
        <v>0</v>
      </c>
      <c r="AB28" s="370">
        <v>0</v>
      </c>
      <c r="AC28" s="9">
        <f t="shared" si="11"/>
        <v>0</v>
      </c>
      <c r="AD28" s="370">
        <v>0</v>
      </c>
      <c r="AE28" s="370">
        <v>0</v>
      </c>
      <c r="AF28" s="207">
        <f t="shared" si="12"/>
        <v>95.081967213114751</v>
      </c>
      <c r="AG28" s="115"/>
    </row>
    <row r="29" spans="1:33" s="15" customFormat="1" ht="16.5" customHeight="1">
      <c r="A29" s="62" t="s">
        <v>173</v>
      </c>
      <c r="B29" s="111">
        <f t="shared" si="1"/>
        <v>74</v>
      </c>
      <c r="C29" s="9">
        <f t="shared" si="2"/>
        <v>44</v>
      </c>
      <c r="D29" s="9">
        <f t="shared" si="3"/>
        <v>30</v>
      </c>
      <c r="E29" s="9">
        <f t="shared" si="4"/>
        <v>74</v>
      </c>
      <c r="F29" s="370">
        <v>44</v>
      </c>
      <c r="G29" s="370">
        <v>30</v>
      </c>
      <c r="H29" s="9">
        <f t="shared" si="5"/>
        <v>0</v>
      </c>
      <c r="I29" s="370">
        <v>0</v>
      </c>
      <c r="J29" s="370" t="s">
        <v>1066</v>
      </c>
      <c r="K29" s="9">
        <f t="shared" si="6"/>
        <v>0</v>
      </c>
      <c r="L29" s="370">
        <v>0</v>
      </c>
      <c r="M29" s="370">
        <v>0</v>
      </c>
      <c r="N29" s="9">
        <f t="shared" si="7"/>
        <v>69</v>
      </c>
      <c r="O29" s="156">
        <v>41</v>
      </c>
      <c r="P29" s="156">
        <v>28</v>
      </c>
      <c r="Q29" s="9">
        <f t="shared" si="8"/>
        <v>69</v>
      </c>
      <c r="R29" s="370">
        <v>41</v>
      </c>
      <c r="S29" s="370">
        <v>28</v>
      </c>
      <c r="T29" s="79" t="s">
        <v>174</v>
      </c>
      <c r="U29" s="62" t="s">
        <v>173</v>
      </c>
      <c r="V29" s="179" t="s">
        <v>174</v>
      </c>
      <c r="W29" s="9">
        <f t="shared" si="9"/>
        <v>0</v>
      </c>
      <c r="X29" s="370">
        <v>0</v>
      </c>
      <c r="Y29" s="370">
        <v>0</v>
      </c>
      <c r="Z29" s="9">
        <f t="shared" si="10"/>
        <v>0</v>
      </c>
      <c r="AA29" s="370">
        <v>0</v>
      </c>
      <c r="AB29" s="370">
        <v>0</v>
      </c>
      <c r="AC29" s="9">
        <f t="shared" si="11"/>
        <v>0</v>
      </c>
      <c r="AD29" s="370">
        <v>0</v>
      </c>
      <c r="AE29" s="370">
        <v>0</v>
      </c>
      <c r="AF29" s="207">
        <f t="shared" si="12"/>
        <v>93.243243243243242</v>
      </c>
      <c r="AG29" s="115"/>
    </row>
    <row r="30" spans="1:33" s="15" customFormat="1" ht="16.5" customHeight="1">
      <c r="A30" s="62" t="s">
        <v>175</v>
      </c>
      <c r="B30" s="111">
        <f t="shared" si="1"/>
        <v>187</v>
      </c>
      <c r="C30" s="9">
        <f t="shared" si="2"/>
        <v>94</v>
      </c>
      <c r="D30" s="9">
        <f t="shared" si="3"/>
        <v>93</v>
      </c>
      <c r="E30" s="9">
        <f t="shared" si="4"/>
        <v>180</v>
      </c>
      <c r="F30" s="370">
        <v>90</v>
      </c>
      <c r="G30" s="370">
        <v>90</v>
      </c>
      <c r="H30" s="9">
        <f t="shared" si="5"/>
        <v>7</v>
      </c>
      <c r="I30" s="370">
        <v>4</v>
      </c>
      <c r="J30" s="370">
        <v>3</v>
      </c>
      <c r="K30" s="9">
        <f t="shared" si="6"/>
        <v>0</v>
      </c>
      <c r="L30" s="370">
        <v>0</v>
      </c>
      <c r="M30" s="370">
        <v>0</v>
      </c>
      <c r="N30" s="9">
        <f t="shared" si="7"/>
        <v>173</v>
      </c>
      <c r="O30" s="156">
        <v>86</v>
      </c>
      <c r="P30" s="156">
        <v>87</v>
      </c>
      <c r="Q30" s="9">
        <f t="shared" si="8"/>
        <v>173</v>
      </c>
      <c r="R30" s="370">
        <v>86</v>
      </c>
      <c r="S30" s="370">
        <v>87</v>
      </c>
      <c r="T30" s="79" t="s">
        <v>176</v>
      </c>
      <c r="U30" s="62" t="s">
        <v>175</v>
      </c>
      <c r="V30" s="179" t="s">
        <v>176</v>
      </c>
      <c r="W30" s="9">
        <f t="shared" si="9"/>
        <v>0</v>
      </c>
      <c r="X30" s="370">
        <v>0</v>
      </c>
      <c r="Y30" s="370">
        <v>0</v>
      </c>
      <c r="Z30" s="9">
        <f t="shared" si="10"/>
        <v>0</v>
      </c>
      <c r="AA30" s="370">
        <v>0</v>
      </c>
      <c r="AB30" s="370">
        <v>0</v>
      </c>
      <c r="AC30" s="9">
        <f t="shared" si="11"/>
        <v>0</v>
      </c>
      <c r="AD30" s="370">
        <v>0</v>
      </c>
      <c r="AE30" s="370">
        <v>0</v>
      </c>
      <c r="AF30" s="207">
        <f t="shared" si="12"/>
        <v>92.513368983957221</v>
      </c>
      <c r="AG30" s="115"/>
    </row>
    <row r="31" spans="1:33" s="15" customFormat="1" ht="16.5" customHeight="1">
      <c r="A31" s="62" t="s">
        <v>177</v>
      </c>
      <c r="B31" s="111">
        <f t="shared" si="1"/>
        <v>199</v>
      </c>
      <c r="C31" s="9">
        <f t="shared" si="2"/>
        <v>104</v>
      </c>
      <c r="D31" s="9">
        <f t="shared" si="3"/>
        <v>95</v>
      </c>
      <c r="E31" s="9">
        <f t="shared" si="4"/>
        <v>196</v>
      </c>
      <c r="F31" s="370">
        <v>103</v>
      </c>
      <c r="G31" s="370">
        <v>93</v>
      </c>
      <c r="H31" s="9">
        <f t="shared" si="5"/>
        <v>3</v>
      </c>
      <c r="I31" s="370">
        <v>1</v>
      </c>
      <c r="J31" s="370">
        <v>2</v>
      </c>
      <c r="K31" s="9">
        <f t="shared" si="6"/>
        <v>0</v>
      </c>
      <c r="L31" s="370">
        <v>0</v>
      </c>
      <c r="M31" s="370">
        <v>0</v>
      </c>
      <c r="N31" s="9">
        <f t="shared" si="7"/>
        <v>183</v>
      </c>
      <c r="O31" s="156">
        <v>97</v>
      </c>
      <c r="P31" s="156">
        <v>86</v>
      </c>
      <c r="Q31" s="9">
        <f t="shared" si="8"/>
        <v>183</v>
      </c>
      <c r="R31" s="370">
        <v>97</v>
      </c>
      <c r="S31" s="370">
        <v>86</v>
      </c>
      <c r="T31" s="79" t="s">
        <v>178</v>
      </c>
      <c r="U31" s="62" t="s">
        <v>177</v>
      </c>
      <c r="V31" s="179" t="s">
        <v>178</v>
      </c>
      <c r="W31" s="9">
        <f t="shared" si="9"/>
        <v>0</v>
      </c>
      <c r="X31" s="370">
        <v>0</v>
      </c>
      <c r="Y31" s="370">
        <v>0</v>
      </c>
      <c r="Z31" s="9">
        <f t="shared" si="10"/>
        <v>0</v>
      </c>
      <c r="AA31" s="370">
        <v>0</v>
      </c>
      <c r="AB31" s="370">
        <v>0</v>
      </c>
      <c r="AC31" s="9">
        <f t="shared" si="11"/>
        <v>0</v>
      </c>
      <c r="AD31" s="370">
        <v>0</v>
      </c>
      <c r="AE31" s="370">
        <v>0</v>
      </c>
      <c r="AF31" s="207">
        <f t="shared" si="12"/>
        <v>91.959798994974875</v>
      </c>
      <c r="AG31" s="115"/>
    </row>
    <row r="32" spans="1:33" s="15" customFormat="1" ht="16.5" customHeight="1">
      <c r="A32" s="62" t="s">
        <v>179</v>
      </c>
      <c r="B32" s="111">
        <f t="shared" si="1"/>
        <v>193</v>
      </c>
      <c r="C32" s="9">
        <f t="shared" si="2"/>
        <v>104</v>
      </c>
      <c r="D32" s="9">
        <f t="shared" si="3"/>
        <v>89</v>
      </c>
      <c r="E32" s="9">
        <f t="shared" si="4"/>
        <v>192</v>
      </c>
      <c r="F32" s="370">
        <v>104</v>
      </c>
      <c r="G32" s="370">
        <v>88</v>
      </c>
      <c r="H32" s="9">
        <f t="shared" si="5"/>
        <v>0</v>
      </c>
      <c r="I32" s="370">
        <v>0</v>
      </c>
      <c r="J32" s="370" t="s">
        <v>1066</v>
      </c>
      <c r="K32" s="9">
        <f t="shared" si="6"/>
        <v>1</v>
      </c>
      <c r="L32" s="370">
        <v>0</v>
      </c>
      <c r="M32" s="370">
        <v>1</v>
      </c>
      <c r="N32" s="9">
        <f t="shared" si="7"/>
        <v>188</v>
      </c>
      <c r="O32" s="156">
        <v>101</v>
      </c>
      <c r="P32" s="156">
        <v>87</v>
      </c>
      <c r="Q32" s="9">
        <f t="shared" si="8"/>
        <v>187</v>
      </c>
      <c r="R32" s="370">
        <v>101</v>
      </c>
      <c r="S32" s="370">
        <v>86</v>
      </c>
      <c r="T32" s="79" t="s">
        <v>180</v>
      </c>
      <c r="U32" s="62" t="s">
        <v>179</v>
      </c>
      <c r="V32" s="179" t="s">
        <v>180</v>
      </c>
      <c r="W32" s="9">
        <f t="shared" si="9"/>
        <v>0</v>
      </c>
      <c r="X32" s="370">
        <v>0</v>
      </c>
      <c r="Y32" s="370">
        <v>0</v>
      </c>
      <c r="Z32" s="9">
        <f t="shared" si="10"/>
        <v>1</v>
      </c>
      <c r="AA32" s="370">
        <v>0</v>
      </c>
      <c r="AB32" s="370">
        <v>1</v>
      </c>
      <c r="AC32" s="9">
        <f t="shared" si="11"/>
        <v>0</v>
      </c>
      <c r="AD32" s="370">
        <v>0</v>
      </c>
      <c r="AE32" s="370">
        <v>0</v>
      </c>
      <c r="AF32" s="207">
        <f t="shared" si="12"/>
        <v>97.409326424870471</v>
      </c>
      <c r="AG32" s="115"/>
    </row>
    <row r="33" spans="1:33" s="15" customFormat="1" ht="16.5" customHeight="1">
      <c r="A33" s="62" t="s">
        <v>181</v>
      </c>
      <c r="B33" s="111">
        <f t="shared" si="1"/>
        <v>199</v>
      </c>
      <c r="C33" s="9">
        <f t="shared" si="2"/>
        <v>97</v>
      </c>
      <c r="D33" s="9">
        <f t="shared" si="3"/>
        <v>102</v>
      </c>
      <c r="E33" s="9">
        <f t="shared" si="4"/>
        <v>195</v>
      </c>
      <c r="F33" s="370">
        <v>94</v>
      </c>
      <c r="G33" s="370">
        <v>101</v>
      </c>
      <c r="H33" s="9">
        <f t="shared" si="5"/>
        <v>4</v>
      </c>
      <c r="I33" s="370">
        <v>3</v>
      </c>
      <c r="J33" s="370">
        <v>1</v>
      </c>
      <c r="K33" s="9">
        <f t="shared" si="6"/>
        <v>0</v>
      </c>
      <c r="L33" s="370">
        <v>0</v>
      </c>
      <c r="M33" s="370">
        <v>0</v>
      </c>
      <c r="N33" s="9">
        <f t="shared" si="7"/>
        <v>192</v>
      </c>
      <c r="O33" s="156">
        <v>94</v>
      </c>
      <c r="P33" s="156">
        <v>98</v>
      </c>
      <c r="Q33" s="9">
        <f t="shared" si="8"/>
        <v>188</v>
      </c>
      <c r="R33" s="370">
        <v>92</v>
      </c>
      <c r="S33" s="370">
        <v>96</v>
      </c>
      <c r="T33" s="79" t="s">
        <v>182</v>
      </c>
      <c r="U33" s="62" t="s">
        <v>181</v>
      </c>
      <c r="V33" s="179" t="s">
        <v>182</v>
      </c>
      <c r="W33" s="9">
        <f t="shared" si="9"/>
        <v>2</v>
      </c>
      <c r="X33" s="370">
        <v>2</v>
      </c>
      <c r="Y33" s="370">
        <v>0</v>
      </c>
      <c r="Z33" s="9">
        <f t="shared" si="10"/>
        <v>0</v>
      </c>
      <c r="AA33" s="370">
        <v>0</v>
      </c>
      <c r="AB33" s="370">
        <v>0</v>
      </c>
      <c r="AC33" s="9">
        <f t="shared" si="11"/>
        <v>2</v>
      </c>
      <c r="AD33" s="370">
        <v>0</v>
      </c>
      <c r="AE33" s="370">
        <v>2</v>
      </c>
      <c r="AF33" s="207">
        <f t="shared" si="12"/>
        <v>96.482412060301499</v>
      </c>
      <c r="AG33" s="115"/>
    </row>
    <row r="34" spans="1:33" s="15" customFormat="1" ht="16.5" customHeight="1">
      <c r="A34" s="62" t="s">
        <v>183</v>
      </c>
      <c r="B34" s="111">
        <f t="shared" si="1"/>
        <v>1260</v>
      </c>
      <c r="C34" s="9">
        <f t="shared" si="2"/>
        <v>660</v>
      </c>
      <c r="D34" s="9">
        <f t="shared" si="3"/>
        <v>600</v>
      </c>
      <c r="E34" s="9">
        <f t="shared" si="4"/>
        <v>1246</v>
      </c>
      <c r="F34" s="370">
        <v>653</v>
      </c>
      <c r="G34" s="370">
        <v>593</v>
      </c>
      <c r="H34" s="9">
        <f t="shared" si="5"/>
        <v>11</v>
      </c>
      <c r="I34" s="370">
        <v>5</v>
      </c>
      <c r="J34" s="370">
        <v>6</v>
      </c>
      <c r="K34" s="9">
        <f t="shared" si="6"/>
        <v>3</v>
      </c>
      <c r="L34" s="370">
        <v>2</v>
      </c>
      <c r="M34" s="370">
        <v>1</v>
      </c>
      <c r="N34" s="9">
        <f t="shared" si="7"/>
        <v>1243</v>
      </c>
      <c r="O34" s="156">
        <v>648</v>
      </c>
      <c r="P34" s="156">
        <v>595</v>
      </c>
      <c r="Q34" s="9">
        <f t="shared" si="8"/>
        <v>1220</v>
      </c>
      <c r="R34" s="370">
        <v>638</v>
      </c>
      <c r="S34" s="370">
        <v>582</v>
      </c>
      <c r="T34" s="79" t="s">
        <v>184</v>
      </c>
      <c r="U34" s="62" t="s">
        <v>183</v>
      </c>
      <c r="V34" s="179" t="s">
        <v>184</v>
      </c>
      <c r="W34" s="9">
        <f t="shared" si="9"/>
        <v>3</v>
      </c>
      <c r="X34" s="370">
        <v>2</v>
      </c>
      <c r="Y34" s="370">
        <v>1</v>
      </c>
      <c r="Z34" s="9">
        <f t="shared" si="10"/>
        <v>3</v>
      </c>
      <c r="AA34" s="370">
        <v>2</v>
      </c>
      <c r="AB34" s="370">
        <v>1</v>
      </c>
      <c r="AC34" s="9">
        <f t="shared" si="11"/>
        <v>17</v>
      </c>
      <c r="AD34" s="370">
        <v>6</v>
      </c>
      <c r="AE34" s="370">
        <v>11</v>
      </c>
      <c r="AF34" s="207">
        <f t="shared" si="12"/>
        <v>98.650793650793659</v>
      </c>
      <c r="AG34" s="115"/>
    </row>
    <row r="35" spans="1:33" s="15" customFormat="1" ht="16.5" customHeight="1">
      <c r="A35" s="62" t="s">
        <v>185</v>
      </c>
      <c r="B35" s="111">
        <f t="shared" si="1"/>
        <v>376</v>
      </c>
      <c r="C35" s="9">
        <f t="shared" si="2"/>
        <v>209</v>
      </c>
      <c r="D35" s="9">
        <f t="shared" si="3"/>
        <v>167</v>
      </c>
      <c r="E35" s="9">
        <f t="shared" si="4"/>
        <v>368</v>
      </c>
      <c r="F35" s="370">
        <v>207</v>
      </c>
      <c r="G35" s="370">
        <v>161</v>
      </c>
      <c r="H35" s="9">
        <f t="shared" si="5"/>
        <v>8</v>
      </c>
      <c r="I35" s="370">
        <v>2</v>
      </c>
      <c r="J35" s="370">
        <v>6</v>
      </c>
      <c r="K35" s="9">
        <f t="shared" si="6"/>
        <v>0</v>
      </c>
      <c r="L35" s="370">
        <v>0</v>
      </c>
      <c r="M35" s="370">
        <v>0</v>
      </c>
      <c r="N35" s="9">
        <f t="shared" si="7"/>
        <v>368</v>
      </c>
      <c r="O35" s="156">
        <v>211</v>
      </c>
      <c r="P35" s="156">
        <v>157</v>
      </c>
      <c r="Q35" s="9">
        <f t="shared" si="8"/>
        <v>357</v>
      </c>
      <c r="R35" s="370">
        <v>203</v>
      </c>
      <c r="S35" s="370">
        <v>154</v>
      </c>
      <c r="T35" s="79" t="s">
        <v>186</v>
      </c>
      <c r="U35" s="62" t="s">
        <v>185</v>
      </c>
      <c r="V35" s="179" t="s">
        <v>186</v>
      </c>
      <c r="W35" s="9">
        <f t="shared" si="9"/>
        <v>2</v>
      </c>
      <c r="X35" s="370">
        <v>0</v>
      </c>
      <c r="Y35" s="370">
        <v>2</v>
      </c>
      <c r="Z35" s="9">
        <f t="shared" si="10"/>
        <v>0</v>
      </c>
      <c r="AA35" s="370">
        <v>0</v>
      </c>
      <c r="AB35" s="370">
        <v>0</v>
      </c>
      <c r="AC35" s="9">
        <f t="shared" si="11"/>
        <v>9</v>
      </c>
      <c r="AD35" s="370">
        <v>8</v>
      </c>
      <c r="AE35" s="370">
        <v>1</v>
      </c>
      <c r="AF35" s="207">
        <f t="shared" si="12"/>
        <v>97.872340425531917</v>
      </c>
      <c r="AG35" s="115"/>
    </row>
    <row r="36" spans="1:33" s="15" customFormat="1" ht="16.5" customHeight="1">
      <c r="A36" s="62" t="s">
        <v>187</v>
      </c>
      <c r="B36" s="111">
        <f t="shared" si="1"/>
        <v>151</v>
      </c>
      <c r="C36" s="9">
        <f t="shared" si="2"/>
        <v>80</v>
      </c>
      <c r="D36" s="9">
        <f t="shared" si="3"/>
        <v>71</v>
      </c>
      <c r="E36" s="9">
        <f t="shared" si="4"/>
        <v>148</v>
      </c>
      <c r="F36" s="370">
        <v>80</v>
      </c>
      <c r="G36" s="370">
        <v>68</v>
      </c>
      <c r="H36" s="9">
        <f t="shared" si="5"/>
        <v>3</v>
      </c>
      <c r="I36" s="370">
        <v>0</v>
      </c>
      <c r="J36" s="370">
        <v>3</v>
      </c>
      <c r="K36" s="9">
        <f t="shared" si="6"/>
        <v>0</v>
      </c>
      <c r="L36" s="370">
        <v>0</v>
      </c>
      <c r="M36" s="370">
        <v>0</v>
      </c>
      <c r="N36" s="9">
        <f t="shared" si="7"/>
        <v>141</v>
      </c>
      <c r="O36" s="156">
        <v>78</v>
      </c>
      <c r="P36" s="156">
        <v>63</v>
      </c>
      <c r="Q36" s="9">
        <f t="shared" si="8"/>
        <v>140</v>
      </c>
      <c r="R36" s="370">
        <v>77</v>
      </c>
      <c r="S36" s="370">
        <v>63</v>
      </c>
      <c r="T36" s="79" t="s">
        <v>188</v>
      </c>
      <c r="U36" s="62" t="s">
        <v>187</v>
      </c>
      <c r="V36" s="179" t="s">
        <v>188</v>
      </c>
      <c r="W36" s="9">
        <f t="shared" si="9"/>
        <v>0</v>
      </c>
      <c r="X36" s="370">
        <v>0</v>
      </c>
      <c r="Y36" s="370">
        <v>0</v>
      </c>
      <c r="Z36" s="9">
        <f t="shared" si="10"/>
        <v>0</v>
      </c>
      <c r="AA36" s="370">
        <v>0</v>
      </c>
      <c r="AB36" s="370">
        <v>0</v>
      </c>
      <c r="AC36" s="9">
        <f t="shared" si="11"/>
        <v>1</v>
      </c>
      <c r="AD36" s="370">
        <v>1</v>
      </c>
      <c r="AE36" s="370">
        <v>0</v>
      </c>
      <c r="AF36" s="207">
        <f t="shared" si="12"/>
        <v>93.377483443708613</v>
      </c>
      <c r="AG36" s="115"/>
    </row>
    <row r="37" spans="1:33" s="15" customFormat="1" ht="16.5" customHeight="1">
      <c r="A37" s="62" t="s">
        <v>189</v>
      </c>
      <c r="B37" s="111">
        <f t="shared" si="1"/>
        <v>342</v>
      </c>
      <c r="C37" s="9">
        <f t="shared" si="2"/>
        <v>190</v>
      </c>
      <c r="D37" s="9">
        <f t="shared" si="3"/>
        <v>152</v>
      </c>
      <c r="E37" s="9">
        <f t="shared" si="4"/>
        <v>339</v>
      </c>
      <c r="F37" s="370">
        <v>188</v>
      </c>
      <c r="G37" s="370">
        <v>151</v>
      </c>
      <c r="H37" s="9">
        <f t="shared" si="5"/>
        <v>2</v>
      </c>
      <c r="I37" s="370">
        <v>2</v>
      </c>
      <c r="J37" s="370" t="s">
        <v>1066</v>
      </c>
      <c r="K37" s="9">
        <f t="shared" si="6"/>
        <v>1</v>
      </c>
      <c r="L37" s="370">
        <v>0</v>
      </c>
      <c r="M37" s="370">
        <v>1</v>
      </c>
      <c r="N37" s="9">
        <f t="shared" si="7"/>
        <v>330</v>
      </c>
      <c r="O37" s="156">
        <v>185</v>
      </c>
      <c r="P37" s="156">
        <v>145</v>
      </c>
      <c r="Q37" s="9">
        <f t="shared" si="8"/>
        <v>328</v>
      </c>
      <c r="R37" s="370">
        <v>184</v>
      </c>
      <c r="S37" s="370">
        <v>144</v>
      </c>
      <c r="T37" s="79" t="s">
        <v>190</v>
      </c>
      <c r="U37" s="62" t="s">
        <v>189</v>
      </c>
      <c r="V37" s="179" t="s">
        <v>190</v>
      </c>
      <c r="W37" s="9">
        <f t="shared" si="9"/>
        <v>1</v>
      </c>
      <c r="X37" s="370">
        <v>1</v>
      </c>
      <c r="Y37" s="370">
        <v>0</v>
      </c>
      <c r="Z37" s="9">
        <f t="shared" si="10"/>
        <v>0</v>
      </c>
      <c r="AA37" s="370">
        <v>0</v>
      </c>
      <c r="AB37" s="370">
        <v>0</v>
      </c>
      <c r="AC37" s="9">
        <f t="shared" si="11"/>
        <v>1</v>
      </c>
      <c r="AD37" s="370">
        <v>0</v>
      </c>
      <c r="AE37" s="370">
        <v>1</v>
      </c>
      <c r="AF37" s="207">
        <f t="shared" si="12"/>
        <v>96.491228070175438</v>
      </c>
      <c r="AG37" s="115"/>
    </row>
    <row r="38" spans="1:33" s="15" customFormat="1" ht="16.5" customHeight="1" thickBot="1">
      <c r="A38" s="62" t="s">
        <v>191</v>
      </c>
      <c r="B38" s="213">
        <f t="shared" si="1"/>
        <v>50</v>
      </c>
      <c r="C38" s="214">
        <f t="shared" si="2"/>
        <v>20</v>
      </c>
      <c r="D38" s="214">
        <f t="shared" si="3"/>
        <v>30</v>
      </c>
      <c r="E38" s="214">
        <f t="shared" si="4"/>
        <v>49</v>
      </c>
      <c r="F38" s="370">
        <v>20</v>
      </c>
      <c r="G38" s="370">
        <v>29</v>
      </c>
      <c r="H38" s="9">
        <f t="shared" si="5"/>
        <v>0</v>
      </c>
      <c r="I38" s="370">
        <v>0</v>
      </c>
      <c r="J38" s="370" t="s">
        <v>1066</v>
      </c>
      <c r="K38" s="9">
        <f t="shared" si="6"/>
        <v>1</v>
      </c>
      <c r="L38" s="370">
        <v>0</v>
      </c>
      <c r="M38" s="370">
        <v>1</v>
      </c>
      <c r="N38" s="9">
        <f t="shared" si="7"/>
        <v>50</v>
      </c>
      <c r="O38" s="156">
        <v>20</v>
      </c>
      <c r="P38" s="156">
        <v>30</v>
      </c>
      <c r="Q38" s="9">
        <f t="shared" si="8"/>
        <v>49</v>
      </c>
      <c r="R38" s="370">
        <v>20</v>
      </c>
      <c r="S38" s="370">
        <v>29</v>
      </c>
      <c r="T38" s="112" t="s">
        <v>192</v>
      </c>
      <c r="U38" s="215" t="s">
        <v>191</v>
      </c>
      <c r="V38" s="182" t="s">
        <v>192</v>
      </c>
      <c r="W38" s="9">
        <f t="shared" si="9"/>
        <v>0</v>
      </c>
      <c r="X38" s="370">
        <v>0</v>
      </c>
      <c r="Y38" s="370">
        <v>0</v>
      </c>
      <c r="Z38" s="9">
        <f t="shared" si="10"/>
        <v>1</v>
      </c>
      <c r="AA38" s="370">
        <v>0</v>
      </c>
      <c r="AB38" s="370">
        <v>1</v>
      </c>
      <c r="AC38" s="9">
        <f t="shared" si="11"/>
        <v>0</v>
      </c>
      <c r="AD38" s="370">
        <v>0</v>
      </c>
      <c r="AE38" s="370">
        <v>0</v>
      </c>
      <c r="AF38" s="207">
        <f t="shared" si="12"/>
        <v>100</v>
      </c>
      <c r="AG38" s="115"/>
    </row>
    <row r="39" spans="1:33" s="120" customFormat="1" ht="10.5" customHeight="1">
      <c r="A39" s="647" t="s">
        <v>10</v>
      </c>
      <c r="B39" s="111"/>
      <c r="C39" s="284"/>
      <c r="D39" s="284"/>
      <c r="E39" s="284"/>
      <c r="F39" s="647"/>
      <c r="G39" s="647"/>
      <c r="H39" s="647"/>
      <c r="I39" s="647"/>
      <c r="J39" s="647"/>
      <c r="K39" s="647"/>
      <c r="L39" s="647"/>
      <c r="M39" s="647"/>
      <c r="N39" s="647"/>
      <c r="O39" s="647"/>
      <c r="P39" s="647"/>
      <c r="Q39" s="647"/>
      <c r="R39" s="647"/>
      <c r="S39" s="647"/>
      <c r="T39" s="493" t="s">
        <v>694</v>
      </c>
      <c r="U39" s="647" t="s">
        <v>10</v>
      </c>
      <c r="V39" s="493"/>
      <c r="W39" s="647"/>
      <c r="X39" s="647"/>
      <c r="Y39" s="647"/>
      <c r="Z39" s="648"/>
      <c r="AA39" s="648"/>
      <c r="AB39" s="648"/>
      <c r="AC39" s="648"/>
      <c r="AD39" s="648"/>
      <c r="AE39" s="648"/>
      <c r="AF39" s="493" t="s">
        <v>694</v>
      </c>
      <c r="AG39" s="115"/>
    </row>
    <row r="40" spans="1:33" s="120" customFormat="1" ht="10.5" customHeight="1">
      <c r="A40" s="186" t="s">
        <v>1044</v>
      </c>
      <c r="B40" s="111"/>
      <c r="C40" s="186"/>
      <c r="D40" s="186"/>
      <c r="E40" s="284"/>
      <c r="F40" s="284"/>
      <c r="G40" s="284"/>
      <c r="H40" s="284"/>
      <c r="I40" s="284"/>
      <c r="J40" s="284"/>
      <c r="K40" s="284"/>
      <c r="L40" s="284"/>
      <c r="M40" s="284"/>
      <c r="N40" s="284"/>
      <c r="O40" s="284"/>
      <c r="P40" s="284"/>
      <c r="U40" s="186" t="s">
        <v>1044</v>
      </c>
      <c r="AF40" s="284"/>
    </row>
    <row r="41" spans="1:33" s="15" customFormat="1" ht="10.5" customHeight="1">
      <c r="A41" s="120" t="s">
        <v>919</v>
      </c>
      <c r="B41" s="111"/>
      <c r="C41" s="59"/>
      <c r="D41" s="59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120" t="s">
        <v>899</v>
      </c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</row>
    <row r="42" spans="1:33" s="15" customFormat="1" ht="18.75" customHeight="1">
      <c r="B42" s="59"/>
      <c r="C42" s="59"/>
      <c r="D42" s="59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</row>
    <row r="43" spans="1:33" s="15" customFormat="1" ht="18.75" customHeight="1">
      <c r="B43" s="59"/>
      <c r="C43" s="59"/>
      <c r="D43" s="59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</row>
    <row r="44" spans="1:33" s="15" customFormat="1" ht="18.75" customHeight="1">
      <c r="B44" s="59"/>
      <c r="C44" s="59"/>
      <c r="D44" s="59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</row>
    <row r="45" spans="1:33" s="15" customFormat="1" ht="18.75" customHeight="1">
      <c r="B45" s="59"/>
      <c r="C45" s="59"/>
      <c r="D45" s="59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</row>
    <row r="46" spans="1:33" s="15" customFormat="1" ht="18.75" customHeight="1">
      <c r="B46" s="59"/>
      <c r="C46" s="59"/>
      <c r="D46" s="59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</row>
    <row r="47" spans="1:33" s="15" customFormat="1" ht="18.75" customHeight="1">
      <c r="B47" s="59"/>
      <c r="C47" s="59"/>
      <c r="D47" s="59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</row>
    <row r="48" spans="1:33" s="15" customFormat="1" ht="18.75" customHeight="1">
      <c r="B48" s="59"/>
      <c r="C48" s="59"/>
      <c r="D48" s="59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</row>
    <row r="49" spans="2:32" s="15" customFormat="1" ht="18.75" customHeight="1">
      <c r="B49" s="59"/>
      <c r="C49" s="59"/>
      <c r="D49" s="59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</row>
    <row r="50" spans="2:32" s="15" customFormat="1" ht="18.75" customHeight="1">
      <c r="B50" s="59"/>
      <c r="C50" s="59"/>
      <c r="D50" s="59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</row>
    <row r="51" spans="2:32" s="15" customFormat="1" ht="18.75" customHeight="1">
      <c r="B51" s="59"/>
      <c r="C51" s="59"/>
      <c r="D51" s="59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</row>
    <row r="52" spans="2:32" s="15" customFormat="1" ht="18.75" customHeight="1">
      <c r="B52" s="59"/>
      <c r="C52" s="59"/>
      <c r="D52" s="59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</row>
    <row r="53" spans="2:32" s="15" customFormat="1" ht="18.75" customHeight="1">
      <c r="B53" s="59"/>
      <c r="C53" s="59"/>
      <c r="D53" s="59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</row>
    <row r="54" spans="2:32" s="15" customFormat="1" ht="18.75" customHeight="1">
      <c r="B54" s="59"/>
      <c r="C54" s="59"/>
      <c r="D54" s="59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</row>
    <row r="55" spans="2:32" s="15" customFormat="1" ht="18.75" customHeight="1">
      <c r="B55" s="59"/>
      <c r="C55" s="59"/>
      <c r="D55" s="59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</row>
    <row r="56" spans="2:32" s="15" customFormat="1" ht="11.25">
      <c r="B56" s="59"/>
      <c r="C56" s="59"/>
      <c r="D56" s="59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</row>
    <row r="57" spans="2:32" s="15" customFormat="1" ht="11.25">
      <c r="B57" s="59"/>
      <c r="C57" s="59"/>
      <c r="D57" s="59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</row>
    <row r="58" spans="2:32" s="15" customFormat="1" ht="11.25">
      <c r="B58" s="59"/>
      <c r="C58" s="59"/>
      <c r="D58" s="59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</row>
    <row r="59" spans="2:32" s="15" customFormat="1" ht="11.25">
      <c r="B59" s="59"/>
      <c r="C59" s="59"/>
      <c r="D59" s="59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2"/>
    </row>
    <row r="60" spans="2:32" s="15" customFormat="1" ht="11.25">
      <c r="B60" s="59"/>
      <c r="C60" s="59"/>
      <c r="D60" s="59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</row>
    <row r="61" spans="2:32" s="15" customFormat="1" ht="11.25">
      <c r="B61" s="59"/>
      <c r="C61" s="59"/>
      <c r="D61" s="59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2"/>
    </row>
    <row r="62" spans="2:32" s="15" customFormat="1" ht="11.25">
      <c r="B62" s="59"/>
      <c r="C62" s="59"/>
      <c r="D62" s="59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</row>
    <row r="63" spans="2:32" s="15" customFormat="1" ht="11.25">
      <c r="B63" s="59"/>
      <c r="C63" s="59"/>
      <c r="D63" s="59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</row>
    <row r="64" spans="2:32" s="15" customFormat="1" ht="11.25">
      <c r="B64" s="59"/>
      <c r="C64" s="59"/>
      <c r="D64" s="59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</row>
    <row r="65" spans="2:32" s="15" customFormat="1" ht="11.25">
      <c r="B65" s="59"/>
      <c r="C65" s="59"/>
      <c r="D65" s="59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</row>
    <row r="66" spans="2:32" s="15" customFormat="1" ht="11.25">
      <c r="B66" s="59"/>
      <c r="C66" s="59"/>
      <c r="D66" s="59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</row>
    <row r="67" spans="2:32" s="15" customFormat="1" ht="11.25">
      <c r="B67" s="59"/>
      <c r="C67" s="59"/>
      <c r="D67" s="59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</row>
    <row r="68" spans="2:32" s="15" customFormat="1" ht="11.25">
      <c r="B68" s="59"/>
      <c r="C68" s="59"/>
      <c r="D68" s="59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</row>
    <row r="69" spans="2:32" s="15" customFormat="1" ht="11.25">
      <c r="B69" s="59"/>
      <c r="C69" s="59"/>
      <c r="D69" s="59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</row>
    <row r="70" spans="2:32" s="15" customFormat="1" ht="11.25">
      <c r="B70" s="59"/>
      <c r="C70" s="59"/>
      <c r="D70" s="59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</row>
    <row r="71" spans="2:32" s="15" customFormat="1" ht="11.25">
      <c r="B71" s="59"/>
      <c r="C71" s="59"/>
      <c r="D71" s="59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</row>
    <row r="72" spans="2:32" s="15" customFormat="1" ht="11.25">
      <c r="B72" s="59"/>
      <c r="C72" s="59"/>
      <c r="D72" s="59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</row>
    <row r="73" spans="2:32" s="15" customFormat="1" ht="11.25">
      <c r="B73" s="59"/>
      <c r="C73" s="59"/>
      <c r="D73" s="59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2"/>
    </row>
    <row r="74" spans="2:32" s="15" customFormat="1" ht="11.25">
      <c r="B74" s="59"/>
      <c r="C74" s="59"/>
      <c r="D74" s="59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</row>
    <row r="75" spans="2:32" s="15" customFormat="1" ht="11.25">
      <c r="B75" s="59"/>
      <c r="C75" s="59"/>
      <c r="D75" s="59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</row>
    <row r="76" spans="2:32" s="15" customFormat="1" ht="11.25">
      <c r="B76" s="59"/>
      <c r="C76" s="59"/>
      <c r="D76" s="59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</row>
    <row r="77" spans="2:32" s="15" customFormat="1" ht="11.25">
      <c r="B77" s="59"/>
      <c r="C77" s="59"/>
      <c r="D77" s="59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</row>
    <row r="78" spans="2:32" s="15" customFormat="1" ht="11.25">
      <c r="B78" s="59"/>
      <c r="C78" s="59"/>
      <c r="D78" s="59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</row>
    <row r="79" spans="2:32" s="15" customFormat="1" ht="11.25">
      <c r="B79" s="59"/>
      <c r="C79" s="59"/>
      <c r="D79" s="59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</row>
    <row r="80" spans="2:32" s="15" customFormat="1" ht="11.25">
      <c r="B80" s="59"/>
      <c r="C80" s="59"/>
      <c r="D80" s="59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</row>
    <row r="81" spans="2:32" s="15" customFormat="1" ht="11.25">
      <c r="B81" s="59"/>
      <c r="C81" s="59"/>
      <c r="D81" s="59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</row>
    <row r="82" spans="2:32" s="15" customFormat="1" ht="11.25">
      <c r="B82" s="59"/>
      <c r="C82" s="59"/>
      <c r="D82" s="59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</row>
    <row r="83" spans="2:32" s="15" customFormat="1" ht="11.25">
      <c r="B83" s="59"/>
      <c r="C83" s="59"/>
      <c r="D83" s="59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</row>
    <row r="84" spans="2:32" s="15" customFormat="1" ht="11.25">
      <c r="B84" s="59"/>
      <c r="C84" s="59"/>
      <c r="D84" s="59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</row>
    <row r="85" spans="2:32" s="15" customFormat="1" ht="11.25">
      <c r="B85" s="59"/>
      <c r="C85" s="59"/>
      <c r="D85" s="59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</row>
    <row r="86" spans="2:32" s="15" customFormat="1" ht="11.25">
      <c r="B86" s="59"/>
      <c r="C86" s="59"/>
      <c r="D86" s="59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</row>
    <row r="87" spans="2:32" s="15" customFormat="1" ht="11.25">
      <c r="B87" s="59"/>
      <c r="C87" s="59"/>
      <c r="D87" s="59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</row>
    <row r="88" spans="2:32" s="15" customFormat="1" ht="11.25">
      <c r="B88" s="59"/>
      <c r="C88" s="59"/>
      <c r="D88" s="59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</row>
    <row r="89" spans="2:32" s="15" customFormat="1" ht="11.25">
      <c r="B89" s="59"/>
      <c r="C89" s="59"/>
      <c r="D89" s="59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</row>
    <row r="90" spans="2:32" s="15" customFormat="1" ht="11.25">
      <c r="B90" s="59"/>
      <c r="C90" s="59"/>
      <c r="D90" s="59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2"/>
    </row>
    <row r="91" spans="2:32" s="15" customFormat="1" ht="11.25">
      <c r="B91" s="59"/>
      <c r="C91" s="59"/>
      <c r="D91" s="59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</row>
    <row r="92" spans="2:32" s="15" customFormat="1" ht="11.25">
      <c r="B92" s="59"/>
      <c r="C92" s="59"/>
      <c r="D92" s="59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2"/>
    </row>
    <row r="93" spans="2:32" s="15" customFormat="1" ht="11.25">
      <c r="B93" s="59"/>
      <c r="C93" s="59"/>
      <c r="D93" s="59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2"/>
    </row>
    <row r="94" spans="2:32" s="15" customFormat="1" ht="11.25">
      <c r="B94" s="59"/>
      <c r="C94" s="59"/>
      <c r="D94" s="59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</row>
    <row r="95" spans="2:32" s="15" customFormat="1" ht="11.25">
      <c r="B95" s="59"/>
      <c r="C95" s="59"/>
      <c r="D95" s="59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  <c r="AE95" s="62"/>
      <c r="AF95" s="62"/>
    </row>
    <row r="96" spans="2:32" s="15" customFormat="1" ht="11.25">
      <c r="B96" s="59"/>
      <c r="C96" s="59"/>
      <c r="D96" s="59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62"/>
    </row>
    <row r="97" spans="2:32" s="15" customFormat="1" ht="11.25">
      <c r="B97" s="59"/>
      <c r="C97" s="59"/>
      <c r="D97" s="59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</row>
    <row r="98" spans="2:32" s="15" customFormat="1" ht="11.25">
      <c r="B98" s="59"/>
      <c r="C98" s="59"/>
      <c r="D98" s="59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2"/>
      <c r="AF98" s="62"/>
    </row>
    <row r="99" spans="2:32" s="15" customFormat="1" ht="11.25">
      <c r="B99" s="59"/>
      <c r="C99" s="59"/>
      <c r="D99" s="59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  <c r="AE99" s="62"/>
      <c r="AF99" s="62"/>
    </row>
    <row r="100" spans="2:32" s="15" customFormat="1" ht="11.25">
      <c r="B100" s="59"/>
      <c r="C100" s="59"/>
      <c r="D100" s="59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62"/>
    </row>
    <row r="101" spans="2:32" s="15" customFormat="1" ht="11.25">
      <c r="B101" s="59"/>
      <c r="C101" s="59"/>
      <c r="D101" s="59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  <c r="AE101" s="62"/>
      <c r="AF101" s="62"/>
    </row>
    <row r="102" spans="2:32" s="15" customFormat="1" ht="11.25">
      <c r="B102" s="59"/>
      <c r="C102" s="59"/>
      <c r="D102" s="59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  <c r="AE102" s="62"/>
      <c r="AF102" s="62"/>
    </row>
    <row r="103" spans="2:32" s="15" customFormat="1" ht="11.25">
      <c r="B103" s="59"/>
      <c r="C103" s="59"/>
      <c r="D103" s="59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62"/>
      <c r="AE103" s="62"/>
      <c r="AF103" s="62"/>
    </row>
  </sheetData>
  <sheetProtection selectLockedCells="1"/>
  <mergeCells count="26">
    <mergeCell ref="U13:V13"/>
    <mergeCell ref="U14:V14"/>
    <mergeCell ref="B6:J7"/>
    <mergeCell ref="K6:M7"/>
    <mergeCell ref="N6:S7"/>
    <mergeCell ref="T6:T9"/>
    <mergeCell ref="U6:V9"/>
    <mergeCell ref="E8:G8"/>
    <mergeCell ref="H8:J8"/>
    <mergeCell ref="K8:M8"/>
    <mergeCell ref="B8:D8"/>
    <mergeCell ref="N8:P8"/>
    <mergeCell ref="Q8:S8"/>
    <mergeCell ref="U10:V10"/>
    <mergeCell ref="U11:V11"/>
    <mergeCell ref="U12:V12"/>
    <mergeCell ref="K3:T3"/>
    <mergeCell ref="A3:J3"/>
    <mergeCell ref="U3:AF3"/>
    <mergeCell ref="U4:AF4"/>
    <mergeCell ref="W6:AE7"/>
    <mergeCell ref="Z8:AB8"/>
    <mergeCell ref="A6:A9"/>
    <mergeCell ref="AF6:AF9"/>
    <mergeCell ref="AC8:AE8"/>
    <mergeCell ref="W8:Y8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4"/>
  <sheetViews>
    <sheetView view="pageBreakPreview" zoomScaleNormal="100" zoomScaleSheetLayoutView="100" workbookViewId="0">
      <selection activeCell="K2" sqref="K2"/>
    </sheetView>
  </sheetViews>
  <sheetFormatPr defaultRowHeight="14.25"/>
  <cols>
    <col min="1" max="1" width="10.375" style="63" customWidth="1"/>
    <col min="2" max="2" width="10.125" style="63" customWidth="1"/>
    <col min="3" max="4" width="7.5" style="193" customWidth="1"/>
    <col min="5" max="5" width="11.625" style="193" customWidth="1"/>
    <col min="6" max="6" width="9.5" style="193" customWidth="1"/>
    <col min="7" max="7" width="5.5" style="193" customWidth="1"/>
    <col min="8" max="8" width="8.25" style="193" customWidth="1"/>
    <col min="9" max="9" width="6.125" style="193" customWidth="1"/>
    <col min="10" max="10" width="5.875" style="193" customWidth="1"/>
    <col min="11" max="11" width="13.625" style="193" customWidth="1"/>
    <col min="12" max="16" width="11.625" style="193" customWidth="1"/>
    <col min="17" max="17" width="10.625" style="193" customWidth="1"/>
    <col min="18" max="18" width="13.625" style="66" customWidth="1"/>
    <col min="19" max="20" width="13.625" style="68" customWidth="1"/>
    <col min="21" max="22" width="13.625" style="194" customWidth="1"/>
    <col min="23" max="23" width="14.125" style="195" customWidth="1"/>
    <col min="24" max="16384" width="9" style="68"/>
  </cols>
  <sheetData>
    <row r="1" spans="1:23" s="462" customFormat="1" ht="14.1" customHeight="1">
      <c r="C1" s="479"/>
      <c r="D1" s="479"/>
      <c r="E1" s="479"/>
      <c r="F1" s="479"/>
      <c r="G1" s="479"/>
      <c r="H1" s="479"/>
      <c r="J1" s="471" t="s">
        <v>1321</v>
      </c>
      <c r="K1" s="469" t="s">
        <v>1322</v>
      </c>
      <c r="M1" s="479"/>
      <c r="N1" s="479"/>
      <c r="O1" s="479"/>
      <c r="P1" s="479"/>
      <c r="Q1" s="479"/>
      <c r="R1" s="480"/>
      <c r="U1" s="481"/>
      <c r="V1" s="481"/>
      <c r="W1" s="471" t="s">
        <v>1323</v>
      </c>
    </row>
    <row r="2" spans="1:23" s="15" customFormat="1" ht="14.1" customHeight="1">
      <c r="A2" s="73"/>
      <c r="B2" s="73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62"/>
      <c r="U2" s="110"/>
      <c r="V2" s="110"/>
      <c r="W2" s="72"/>
    </row>
    <row r="3" spans="1:23" s="16" customFormat="1" ht="20.100000000000001" customHeight="1">
      <c r="A3" s="1014" t="s">
        <v>469</v>
      </c>
      <c r="B3" s="1014"/>
      <c r="C3" s="1014"/>
      <c r="D3" s="1014"/>
      <c r="E3" s="1014"/>
      <c r="F3" s="1014"/>
      <c r="G3" s="1014"/>
      <c r="H3" s="1014"/>
      <c r="I3" s="1014"/>
      <c r="J3" s="1014"/>
      <c r="K3" s="1014" t="s">
        <v>547</v>
      </c>
      <c r="L3" s="1014"/>
      <c r="M3" s="1014"/>
      <c r="N3" s="1014"/>
      <c r="O3" s="1014"/>
      <c r="P3" s="1014"/>
      <c r="Q3" s="1014"/>
      <c r="R3" s="1014" t="s">
        <v>1048</v>
      </c>
      <c r="S3" s="1014"/>
      <c r="T3" s="1014"/>
      <c r="U3" s="1014"/>
      <c r="V3" s="1014"/>
      <c r="W3" s="1014"/>
    </row>
    <row r="4" spans="1:23" s="18" customFormat="1" ht="24" customHeight="1">
      <c r="A4" s="1269" t="s">
        <v>1047</v>
      </c>
      <c r="B4" s="1269"/>
      <c r="C4" s="1269"/>
      <c r="D4" s="1269"/>
      <c r="E4" s="1269"/>
      <c r="F4" s="1269"/>
      <c r="G4" s="1269"/>
      <c r="H4" s="1269"/>
      <c r="I4" s="1269"/>
      <c r="J4" s="1269"/>
      <c r="K4" s="752"/>
      <c r="M4" s="752"/>
      <c r="N4" s="752"/>
      <c r="O4" s="752"/>
      <c r="P4" s="752"/>
      <c r="Q4" s="752"/>
      <c r="R4" s="752"/>
      <c r="S4" s="752"/>
      <c r="T4" s="752"/>
      <c r="U4" s="984"/>
      <c r="V4" s="984"/>
      <c r="W4" s="984"/>
    </row>
    <row r="5" spans="1:23" s="20" customFormat="1" ht="18" customHeight="1" thickBot="1">
      <c r="A5" s="73" t="s">
        <v>136</v>
      </c>
      <c r="B5" s="73"/>
      <c r="C5" s="73"/>
      <c r="D5" s="73"/>
      <c r="E5" s="73"/>
      <c r="F5" s="73"/>
      <c r="G5" s="73"/>
      <c r="H5" s="73"/>
      <c r="I5" s="73"/>
      <c r="J5" s="72" t="s">
        <v>921</v>
      </c>
      <c r="K5" s="73" t="s">
        <v>136</v>
      </c>
      <c r="L5" s="73"/>
      <c r="M5" s="73"/>
      <c r="N5" s="73"/>
      <c r="O5" s="73"/>
      <c r="P5" s="73"/>
      <c r="Q5" s="73"/>
      <c r="R5" s="73"/>
      <c r="U5" s="168"/>
      <c r="V5" s="168"/>
      <c r="W5" s="169" t="s">
        <v>920</v>
      </c>
    </row>
    <row r="6" spans="1:23" s="15" customFormat="1" ht="24" customHeight="1">
      <c r="A6" s="1228" t="s">
        <v>540</v>
      </c>
      <c r="B6" s="1247"/>
      <c r="C6" s="978" t="s">
        <v>542</v>
      </c>
      <c r="D6" s="1268"/>
      <c r="E6" s="1268"/>
      <c r="F6" s="1268"/>
      <c r="G6" s="1268"/>
      <c r="H6" s="1268"/>
      <c r="I6" s="1268"/>
      <c r="J6" s="1268"/>
      <c r="K6" s="1247" t="s">
        <v>541</v>
      </c>
      <c r="L6" s="978" t="s">
        <v>544</v>
      </c>
      <c r="M6" s="1268"/>
      <c r="N6" s="1268"/>
      <c r="O6" s="1268"/>
      <c r="P6" s="1268"/>
      <c r="Q6" s="1268"/>
      <c r="R6" s="1268" t="s">
        <v>410</v>
      </c>
      <c r="S6" s="1268"/>
      <c r="T6" s="1268"/>
      <c r="U6" s="1259" t="s">
        <v>77</v>
      </c>
      <c r="V6" s="1259"/>
      <c r="W6" s="1262" t="s">
        <v>74</v>
      </c>
    </row>
    <row r="7" spans="1:23" s="15" customFormat="1" ht="24" customHeight="1">
      <c r="A7" s="1229"/>
      <c r="B7" s="1248"/>
      <c r="C7" s="1250" t="s">
        <v>543</v>
      </c>
      <c r="D7" s="1227"/>
      <c r="E7" s="1227"/>
      <c r="F7" s="1227"/>
      <c r="G7" s="1227"/>
      <c r="H7" s="1227"/>
      <c r="I7" s="1227"/>
      <c r="J7" s="1227"/>
      <c r="K7" s="1248"/>
      <c r="L7" s="1257" t="s">
        <v>545</v>
      </c>
      <c r="M7" s="1258"/>
      <c r="N7" s="1258"/>
      <c r="O7" s="1258"/>
      <c r="P7" s="1258"/>
      <c r="Q7" s="1258"/>
      <c r="R7" s="1227" t="s">
        <v>987</v>
      </c>
      <c r="S7" s="967" t="s">
        <v>75</v>
      </c>
      <c r="T7" s="932" t="s">
        <v>289</v>
      </c>
      <c r="U7" s="1260" t="s">
        <v>661</v>
      </c>
      <c r="V7" s="1260" t="s">
        <v>983</v>
      </c>
      <c r="W7" s="1263"/>
    </row>
    <row r="8" spans="1:23" s="15" customFormat="1" ht="24" customHeight="1">
      <c r="A8" s="1229"/>
      <c r="B8" s="1248"/>
      <c r="C8" s="170"/>
      <c r="D8" s="996" t="s">
        <v>982</v>
      </c>
      <c r="E8" s="1258"/>
      <c r="F8" s="1258"/>
      <c r="G8" s="1258"/>
      <c r="H8" s="1258"/>
      <c r="I8" s="1258"/>
      <c r="J8" s="1258"/>
      <c r="K8" s="1248"/>
      <c r="L8" s="1257" t="s">
        <v>1045</v>
      </c>
      <c r="M8" s="1258"/>
      <c r="N8" s="1258"/>
      <c r="O8" s="1258"/>
      <c r="P8" s="1258"/>
      <c r="Q8" s="1258"/>
      <c r="R8" s="1252"/>
      <c r="S8" s="1266"/>
      <c r="T8" s="932"/>
      <c r="U8" s="1260"/>
      <c r="V8" s="1260"/>
      <c r="W8" s="1263"/>
    </row>
    <row r="9" spans="1:23" s="15" customFormat="1" ht="15.6" customHeight="1">
      <c r="A9" s="1229"/>
      <c r="B9" s="1248"/>
      <c r="C9" s="1222"/>
      <c r="D9" s="995" t="s">
        <v>76</v>
      </c>
      <c r="E9" s="981" t="s">
        <v>1221</v>
      </c>
      <c r="F9" s="995" t="s">
        <v>984</v>
      </c>
      <c r="G9" s="981" t="s">
        <v>290</v>
      </c>
      <c r="H9" s="995" t="s">
        <v>985</v>
      </c>
      <c r="I9" s="995" t="s">
        <v>1348</v>
      </c>
      <c r="J9" s="1226" t="s">
        <v>291</v>
      </c>
      <c r="K9" s="1248"/>
      <c r="L9" s="1254" t="s">
        <v>76</v>
      </c>
      <c r="M9" s="1222" t="s">
        <v>292</v>
      </c>
      <c r="N9" s="1012" t="s">
        <v>986</v>
      </c>
      <c r="O9" s="1217" t="s">
        <v>78</v>
      </c>
      <c r="P9" s="995" t="s">
        <v>1046</v>
      </c>
      <c r="Q9" s="1227" t="s">
        <v>659</v>
      </c>
      <c r="R9" s="1252"/>
      <c r="S9" s="1266"/>
      <c r="T9" s="932"/>
      <c r="U9" s="1260"/>
      <c r="V9" s="1260"/>
      <c r="W9" s="1264"/>
    </row>
    <row r="10" spans="1:23" s="15" customFormat="1" ht="24.75" customHeight="1">
      <c r="A10" s="1229"/>
      <c r="B10" s="1248"/>
      <c r="C10" s="992"/>
      <c r="D10" s="1012"/>
      <c r="E10" s="981"/>
      <c r="F10" s="1012"/>
      <c r="G10" s="981"/>
      <c r="H10" s="1012"/>
      <c r="I10" s="1012"/>
      <c r="J10" s="1023"/>
      <c r="K10" s="1248"/>
      <c r="L10" s="1255"/>
      <c r="M10" s="987"/>
      <c r="N10" s="1012"/>
      <c r="O10" s="1003"/>
      <c r="P10" s="1012"/>
      <c r="Q10" s="1225"/>
      <c r="R10" s="1252"/>
      <c r="S10" s="1266"/>
      <c r="T10" s="932"/>
      <c r="U10" s="1260"/>
      <c r="V10" s="1260"/>
      <c r="W10" s="1264"/>
    </row>
    <row r="11" spans="1:23" s="15" customFormat="1" ht="15.6" customHeight="1">
      <c r="A11" s="1229"/>
      <c r="B11" s="1248"/>
      <c r="C11" s="992"/>
      <c r="D11" s="1012"/>
      <c r="E11" s="981"/>
      <c r="F11" s="1012"/>
      <c r="G11" s="981"/>
      <c r="H11" s="1012"/>
      <c r="I11" s="1012"/>
      <c r="J11" s="1023"/>
      <c r="K11" s="1248"/>
      <c r="L11" s="1255"/>
      <c r="M11" s="987"/>
      <c r="N11" s="1012"/>
      <c r="O11" s="1003"/>
      <c r="P11" s="1012"/>
      <c r="Q11" s="1225"/>
      <c r="R11" s="1252"/>
      <c r="S11" s="1266"/>
      <c r="T11" s="932"/>
      <c r="U11" s="1260"/>
      <c r="V11" s="1260"/>
      <c r="W11" s="1264"/>
    </row>
    <row r="12" spans="1:23" s="15" customFormat="1" ht="9.75" customHeight="1">
      <c r="A12" s="1230"/>
      <c r="B12" s="1249"/>
      <c r="C12" s="1010"/>
      <c r="D12" s="1013"/>
      <c r="E12" s="993"/>
      <c r="F12" s="1013"/>
      <c r="G12" s="993"/>
      <c r="H12" s="1013"/>
      <c r="I12" s="1013"/>
      <c r="J12" s="1024"/>
      <c r="K12" s="1249"/>
      <c r="L12" s="1256"/>
      <c r="M12" s="989"/>
      <c r="N12" s="1013"/>
      <c r="O12" s="1004"/>
      <c r="P12" s="1013"/>
      <c r="Q12" s="1270"/>
      <c r="R12" s="1253"/>
      <c r="S12" s="1267"/>
      <c r="T12" s="933"/>
      <c r="U12" s="1261"/>
      <c r="V12" s="1261"/>
      <c r="W12" s="1265"/>
    </row>
    <row r="13" spans="1:23" s="115" customFormat="1" ht="13.7" customHeight="1">
      <c r="A13" s="1235" t="s">
        <v>607</v>
      </c>
      <c r="B13" s="1236"/>
      <c r="C13" s="171">
        <v>3507</v>
      </c>
      <c r="D13" s="172">
        <v>3247</v>
      </c>
      <c r="E13" s="171">
        <v>1835</v>
      </c>
      <c r="F13" s="171">
        <v>377</v>
      </c>
      <c r="G13" s="171">
        <v>804</v>
      </c>
      <c r="H13" s="171">
        <v>0</v>
      </c>
      <c r="I13" s="172">
        <v>123</v>
      </c>
      <c r="J13" s="171">
        <v>108</v>
      </c>
      <c r="K13" s="750" t="s">
        <v>607</v>
      </c>
      <c r="L13" s="171">
        <v>260</v>
      </c>
      <c r="M13" s="171">
        <v>197</v>
      </c>
      <c r="N13" s="171">
        <v>9</v>
      </c>
      <c r="O13" s="171">
        <v>14</v>
      </c>
      <c r="P13" s="171">
        <v>30</v>
      </c>
      <c r="Q13" s="172">
        <v>10</v>
      </c>
      <c r="R13" s="171">
        <v>239854</v>
      </c>
      <c r="S13" s="173">
        <v>9255</v>
      </c>
      <c r="T13" s="173">
        <v>15397</v>
      </c>
      <c r="U13" s="356">
        <v>163</v>
      </c>
      <c r="V13" s="356">
        <v>492</v>
      </c>
      <c r="W13" s="109" t="s">
        <v>607</v>
      </c>
    </row>
    <row r="14" spans="1:23" s="115" customFormat="1" ht="13.7" customHeight="1">
      <c r="A14" s="1235" t="s">
        <v>662</v>
      </c>
      <c r="B14" s="1236"/>
      <c r="C14" s="171">
        <v>3568</v>
      </c>
      <c r="D14" s="172">
        <v>3309</v>
      </c>
      <c r="E14" s="171">
        <v>1862</v>
      </c>
      <c r="F14" s="171">
        <v>357</v>
      </c>
      <c r="G14" s="171">
        <v>807</v>
      </c>
      <c r="H14" s="171">
        <v>0</v>
      </c>
      <c r="I14" s="172">
        <v>174</v>
      </c>
      <c r="J14" s="171">
        <v>109</v>
      </c>
      <c r="K14" s="750" t="s">
        <v>662</v>
      </c>
      <c r="L14" s="171">
        <v>259</v>
      </c>
      <c r="M14" s="171">
        <v>197</v>
      </c>
      <c r="N14" s="171">
        <v>9</v>
      </c>
      <c r="O14" s="171">
        <v>15</v>
      </c>
      <c r="P14" s="171">
        <v>25</v>
      </c>
      <c r="Q14" s="172">
        <v>13</v>
      </c>
      <c r="R14" s="171">
        <v>279750</v>
      </c>
      <c r="S14" s="173">
        <v>9543</v>
      </c>
      <c r="T14" s="173">
        <v>18355</v>
      </c>
      <c r="U14" s="356">
        <v>166</v>
      </c>
      <c r="V14" s="356">
        <v>1253</v>
      </c>
      <c r="W14" s="109" t="s">
        <v>662</v>
      </c>
    </row>
    <row r="15" spans="1:23" s="115" customFormat="1" ht="13.7" customHeight="1">
      <c r="A15" s="1235" t="s">
        <v>707</v>
      </c>
      <c r="B15" s="1236"/>
      <c r="C15" s="171">
        <v>3677</v>
      </c>
      <c r="D15" s="172">
        <v>3401</v>
      </c>
      <c r="E15" s="171">
        <v>1955</v>
      </c>
      <c r="F15" s="171">
        <v>351</v>
      </c>
      <c r="G15" s="171">
        <v>811</v>
      </c>
      <c r="H15" s="171">
        <v>0</v>
      </c>
      <c r="I15" s="172">
        <v>179</v>
      </c>
      <c r="J15" s="171">
        <v>105</v>
      </c>
      <c r="K15" s="750" t="s">
        <v>707</v>
      </c>
      <c r="L15" s="171">
        <v>276</v>
      </c>
      <c r="M15" s="171">
        <v>205</v>
      </c>
      <c r="N15" s="171">
        <v>6</v>
      </c>
      <c r="O15" s="171">
        <v>13</v>
      </c>
      <c r="P15" s="171">
        <v>33</v>
      </c>
      <c r="Q15" s="172">
        <v>19</v>
      </c>
      <c r="R15" s="171">
        <v>298938</v>
      </c>
      <c r="S15" s="173">
        <v>9729</v>
      </c>
      <c r="T15" s="173">
        <v>15094</v>
      </c>
      <c r="U15" s="356">
        <v>180</v>
      </c>
      <c r="V15" s="356">
        <v>1315</v>
      </c>
      <c r="W15" s="109" t="s">
        <v>707</v>
      </c>
    </row>
    <row r="16" spans="1:23" s="115" customFormat="1" ht="13.7" customHeight="1">
      <c r="A16" s="1235" t="s">
        <v>935</v>
      </c>
      <c r="B16" s="1236"/>
      <c r="C16" s="171">
        <v>3540</v>
      </c>
      <c r="D16" s="172">
        <v>3272</v>
      </c>
      <c r="E16" s="171">
        <v>1909</v>
      </c>
      <c r="F16" s="171">
        <v>301</v>
      </c>
      <c r="G16" s="171">
        <v>804</v>
      </c>
      <c r="H16" s="171">
        <v>0</v>
      </c>
      <c r="I16" s="172">
        <v>159</v>
      </c>
      <c r="J16" s="171">
        <v>99</v>
      </c>
      <c r="K16" s="750" t="s">
        <v>935</v>
      </c>
      <c r="L16" s="171">
        <v>268</v>
      </c>
      <c r="M16" s="171">
        <v>189</v>
      </c>
      <c r="N16" s="171">
        <v>10</v>
      </c>
      <c r="O16" s="171">
        <v>14</v>
      </c>
      <c r="P16" s="171">
        <v>37</v>
      </c>
      <c r="Q16" s="172">
        <v>18</v>
      </c>
      <c r="R16" s="171">
        <v>289327</v>
      </c>
      <c r="S16" s="173">
        <v>9679</v>
      </c>
      <c r="T16" s="173">
        <v>13203</v>
      </c>
      <c r="U16" s="356">
        <v>192</v>
      </c>
      <c r="V16" s="356">
        <v>1589</v>
      </c>
      <c r="W16" s="109" t="s">
        <v>935</v>
      </c>
    </row>
    <row r="17" spans="1:23" s="116" customFormat="1" ht="13.7" customHeight="1">
      <c r="A17" s="1237" t="s">
        <v>1338</v>
      </c>
      <c r="B17" s="1238"/>
      <c r="C17" s="174">
        <f>SUM(C19:C41)</f>
        <v>3542</v>
      </c>
      <c r="D17" s="175">
        <f>SUM(D19:D41)</f>
        <v>3268</v>
      </c>
      <c r="E17" s="174">
        <f>SUM(E19:E41)</f>
        <v>1883</v>
      </c>
      <c r="F17" s="174">
        <f>SUM(F19:F41)</f>
        <v>287</v>
      </c>
      <c r="G17" s="174">
        <f>SUM(G19:G41)</f>
        <v>830</v>
      </c>
      <c r="H17" s="174">
        <f t="shared" ref="H17:V17" si="0">SUM(H19:H41)</f>
        <v>0</v>
      </c>
      <c r="I17" s="174">
        <f>SUM(I19:I41)</f>
        <v>165</v>
      </c>
      <c r="J17" s="174">
        <f>SUM(J19:J41)</f>
        <v>103</v>
      </c>
      <c r="K17" s="820" t="s">
        <v>1338</v>
      </c>
      <c r="L17" s="174">
        <f>SUM(L19:L41)</f>
        <v>274</v>
      </c>
      <c r="M17" s="174">
        <f t="shared" si="0"/>
        <v>189</v>
      </c>
      <c r="N17" s="174">
        <f t="shared" si="0"/>
        <v>11</v>
      </c>
      <c r="O17" s="174">
        <f t="shared" si="0"/>
        <v>11</v>
      </c>
      <c r="P17" s="174">
        <f t="shared" si="0"/>
        <v>43</v>
      </c>
      <c r="Q17" s="174">
        <f t="shared" si="0"/>
        <v>20</v>
      </c>
      <c r="R17" s="174">
        <f t="shared" si="0"/>
        <v>346824</v>
      </c>
      <c r="S17" s="176">
        <f t="shared" si="0"/>
        <v>9672</v>
      </c>
      <c r="T17" s="176">
        <f t="shared" si="0"/>
        <v>16202</v>
      </c>
      <c r="U17" s="357">
        <f t="shared" si="0"/>
        <v>213</v>
      </c>
      <c r="V17" s="357">
        <f t="shared" si="0"/>
        <v>1364</v>
      </c>
      <c r="W17" s="580" t="s">
        <v>1338</v>
      </c>
    </row>
    <row r="18" spans="1:23" s="115" customFormat="1" ht="7.7" customHeight="1">
      <c r="B18" s="118"/>
      <c r="C18" s="177"/>
      <c r="D18" s="177"/>
      <c r="E18" s="177"/>
      <c r="F18" s="177"/>
      <c r="G18" s="177"/>
      <c r="H18" s="177"/>
      <c r="I18" s="177"/>
      <c r="J18" s="177"/>
      <c r="K18" s="118"/>
      <c r="L18" s="177"/>
      <c r="M18" s="177"/>
      <c r="N18" s="177"/>
      <c r="O18" s="177"/>
      <c r="P18" s="177"/>
      <c r="Q18" s="177"/>
      <c r="R18" s="177"/>
      <c r="S18" s="178"/>
      <c r="T18" s="178"/>
      <c r="U18" s="149"/>
      <c r="V18" s="149"/>
      <c r="W18" s="109"/>
    </row>
    <row r="19" spans="1:23" s="115" customFormat="1" ht="14.45" customHeight="1">
      <c r="A19" s="115" t="s">
        <v>347</v>
      </c>
      <c r="B19" s="179" t="s">
        <v>194</v>
      </c>
      <c r="C19" s="177">
        <f>SUM(D19,L19)</f>
        <v>764</v>
      </c>
      <c r="D19" s="363">
        <f>SUM(E19:J19)</f>
        <v>701</v>
      </c>
      <c r="E19" s="393">
        <v>383</v>
      </c>
      <c r="F19" s="393">
        <v>80</v>
      </c>
      <c r="G19" s="393">
        <v>175</v>
      </c>
      <c r="H19" s="393">
        <v>0</v>
      </c>
      <c r="I19" s="393">
        <v>27</v>
      </c>
      <c r="J19" s="393">
        <v>36</v>
      </c>
      <c r="K19" s="118" t="s">
        <v>347</v>
      </c>
      <c r="L19" s="364">
        <f>SUM(M19:Q19)</f>
        <v>63</v>
      </c>
      <c r="M19" s="393">
        <v>46</v>
      </c>
      <c r="N19" s="393">
        <v>1</v>
      </c>
      <c r="O19" s="393">
        <v>3</v>
      </c>
      <c r="P19" s="393">
        <v>12</v>
      </c>
      <c r="Q19" s="393">
        <v>1</v>
      </c>
      <c r="R19" s="395">
        <v>77497</v>
      </c>
      <c r="S19" s="396">
        <v>2214</v>
      </c>
      <c r="T19" s="396">
        <v>3671</v>
      </c>
      <c r="U19" s="397">
        <v>54</v>
      </c>
      <c r="V19" s="397">
        <v>152</v>
      </c>
      <c r="W19" s="79" t="s">
        <v>194</v>
      </c>
    </row>
    <row r="20" spans="1:23" s="115" customFormat="1" ht="14.45" customHeight="1">
      <c r="A20" s="115" t="s">
        <v>348</v>
      </c>
      <c r="B20" s="179" t="s">
        <v>151</v>
      </c>
      <c r="C20" s="177">
        <f t="shared" ref="C20:C41" si="1">SUM(D20,L20)</f>
        <v>343</v>
      </c>
      <c r="D20" s="363">
        <f t="shared" ref="D20:D41" si="2">SUM(E20:J20)</f>
        <v>315</v>
      </c>
      <c r="E20" s="393">
        <v>202</v>
      </c>
      <c r="F20" s="393">
        <v>23</v>
      </c>
      <c r="G20" s="393">
        <v>70</v>
      </c>
      <c r="H20" s="393">
        <v>0</v>
      </c>
      <c r="I20" s="393">
        <v>14</v>
      </c>
      <c r="J20" s="393">
        <v>6</v>
      </c>
      <c r="K20" s="118" t="s">
        <v>348</v>
      </c>
      <c r="L20" s="364">
        <f t="shared" ref="L20:L41" si="3">SUM(M20:Q20)</f>
        <v>28</v>
      </c>
      <c r="M20" s="393">
        <v>16</v>
      </c>
      <c r="N20" s="393">
        <v>1</v>
      </c>
      <c r="O20" s="393">
        <v>1</v>
      </c>
      <c r="P20" s="393">
        <v>7</v>
      </c>
      <c r="Q20" s="393">
        <v>3</v>
      </c>
      <c r="R20" s="395">
        <v>32288</v>
      </c>
      <c r="S20" s="396">
        <v>901</v>
      </c>
      <c r="T20" s="396">
        <v>1612</v>
      </c>
      <c r="U20" s="397">
        <v>25</v>
      </c>
      <c r="V20" s="397">
        <v>137</v>
      </c>
      <c r="W20" s="79" t="s">
        <v>151</v>
      </c>
    </row>
    <row r="21" spans="1:23" s="115" customFormat="1" ht="14.45" customHeight="1">
      <c r="A21" s="115" t="s">
        <v>349</v>
      </c>
      <c r="B21" s="179" t="s">
        <v>153</v>
      </c>
      <c r="C21" s="177">
        <f t="shared" si="1"/>
        <v>125</v>
      </c>
      <c r="D21" s="363">
        <f t="shared" si="2"/>
        <v>108</v>
      </c>
      <c r="E21" s="393">
        <v>63</v>
      </c>
      <c r="F21" s="393">
        <v>9</v>
      </c>
      <c r="G21" s="393">
        <v>31</v>
      </c>
      <c r="H21" s="393">
        <v>0</v>
      </c>
      <c r="I21" s="393">
        <v>2</v>
      </c>
      <c r="J21" s="393">
        <v>3</v>
      </c>
      <c r="K21" s="118" t="s">
        <v>349</v>
      </c>
      <c r="L21" s="364">
        <f t="shared" si="3"/>
        <v>17</v>
      </c>
      <c r="M21" s="393">
        <v>11</v>
      </c>
      <c r="N21" s="393">
        <v>2</v>
      </c>
      <c r="O21" s="393">
        <v>1</v>
      </c>
      <c r="P21" s="393">
        <v>2</v>
      </c>
      <c r="Q21" s="393">
        <v>1</v>
      </c>
      <c r="R21" s="395">
        <v>10646</v>
      </c>
      <c r="S21" s="396">
        <v>133</v>
      </c>
      <c r="T21" s="396">
        <v>188</v>
      </c>
      <c r="U21" s="397">
        <v>11</v>
      </c>
      <c r="V21" s="397">
        <v>48</v>
      </c>
      <c r="W21" s="79" t="s">
        <v>153</v>
      </c>
    </row>
    <row r="22" spans="1:23" s="115" customFormat="1" ht="14.45" customHeight="1">
      <c r="A22" s="115" t="s">
        <v>350</v>
      </c>
      <c r="B22" s="179" t="s">
        <v>155</v>
      </c>
      <c r="C22" s="177">
        <f t="shared" si="1"/>
        <v>252</v>
      </c>
      <c r="D22" s="363">
        <f t="shared" si="2"/>
        <v>226</v>
      </c>
      <c r="E22" s="393">
        <v>132</v>
      </c>
      <c r="F22" s="393">
        <v>16</v>
      </c>
      <c r="G22" s="393">
        <v>59</v>
      </c>
      <c r="H22" s="393">
        <v>0</v>
      </c>
      <c r="I22" s="393">
        <v>11</v>
      </c>
      <c r="J22" s="393">
        <v>8</v>
      </c>
      <c r="K22" s="118" t="s">
        <v>350</v>
      </c>
      <c r="L22" s="364">
        <f t="shared" si="3"/>
        <v>26</v>
      </c>
      <c r="M22" s="393">
        <v>18</v>
      </c>
      <c r="N22" s="393">
        <v>0</v>
      </c>
      <c r="O22" s="393">
        <v>2</v>
      </c>
      <c r="P22" s="393">
        <v>3</v>
      </c>
      <c r="Q22" s="393">
        <v>3</v>
      </c>
      <c r="R22" s="395">
        <v>32058</v>
      </c>
      <c r="S22" s="396">
        <v>715</v>
      </c>
      <c r="T22" s="396">
        <v>1302</v>
      </c>
      <c r="U22" s="397">
        <v>28</v>
      </c>
      <c r="V22" s="397">
        <v>150</v>
      </c>
      <c r="W22" s="79" t="s">
        <v>155</v>
      </c>
    </row>
    <row r="23" spans="1:23" s="115" customFormat="1" ht="14.45" customHeight="1">
      <c r="A23" s="115" t="s">
        <v>351</v>
      </c>
      <c r="B23" s="179" t="s">
        <v>157</v>
      </c>
      <c r="C23" s="177">
        <f t="shared" si="1"/>
        <v>822</v>
      </c>
      <c r="D23" s="363">
        <f t="shared" si="2"/>
        <v>758</v>
      </c>
      <c r="E23" s="393">
        <v>436</v>
      </c>
      <c r="F23" s="393">
        <v>67</v>
      </c>
      <c r="G23" s="393">
        <v>175</v>
      </c>
      <c r="H23" s="393">
        <v>0</v>
      </c>
      <c r="I23" s="393">
        <v>55</v>
      </c>
      <c r="J23" s="393">
        <v>25</v>
      </c>
      <c r="K23" s="118" t="s">
        <v>351</v>
      </c>
      <c r="L23" s="364">
        <f t="shared" si="3"/>
        <v>64</v>
      </c>
      <c r="M23" s="393">
        <v>42</v>
      </c>
      <c r="N23" s="393">
        <v>2</v>
      </c>
      <c r="O23" s="393">
        <v>2</v>
      </c>
      <c r="P23" s="393">
        <v>12</v>
      </c>
      <c r="Q23" s="393">
        <v>6</v>
      </c>
      <c r="R23" s="395">
        <v>81357</v>
      </c>
      <c r="S23" s="396">
        <v>2623</v>
      </c>
      <c r="T23" s="396">
        <v>4419</v>
      </c>
      <c r="U23" s="397">
        <v>34</v>
      </c>
      <c r="V23" s="397">
        <v>311</v>
      </c>
      <c r="W23" s="79" t="s">
        <v>157</v>
      </c>
    </row>
    <row r="24" spans="1:23" s="115" customFormat="1" ht="14.45" customHeight="1">
      <c r="A24" s="115" t="s">
        <v>352</v>
      </c>
      <c r="B24" s="179" t="s">
        <v>159</v>
      </c>
      <c r="C24" s="177">
        <f t="shared" si="1"/>
        <v>169</v>
      </c>
      <c r="D24" s="363">
        <f t="shared" si="2"/>
        <v>154</v>
      </c>
      <c r="E24" s="393">
        <v>102</v>
      </c>
      <c r="F24" s="393">
        <v>8</v>
      </c>
      <c r="G24" s="393">
        <v>37</v>
      </c>
      <c r="H24" s="393">
        <v>0</v>
      </c>
      <c r="I24" s="393">
        <v>4</v>
      </c>
      <c r="J24" s="393">
        <v>3</v>
      </c>
      <c r="K24" s="118" t="s">
        <v>352</v>
      </c>
      <c r="L24" s="364">
        <f t="shared" si="3"/>
        <v>15</v>
      </c>
      <c r="M24" s="393">
        <v>13</v>
      </c>
      <c r="N24" s="393">
        <v>0</v>
      </c>
      <c r="O24" s="393">
        <v>1</v>
      </c>
      <c r="P24" s="393">
        <v>1</v>
      </c>
      <c r="Q24" s="393">
        <v>0</v>
      </c>
      <c r="R24" s="395">
        <v>17649</v>
      </c>
      <c r="S24" s="396">
        <v>390</v>
      </c>
      <c r="T24" s="396">
        <v>578</v>
      </c>
      <c r="U24" s="397">
        <v>13</v>
      </c>
      <c r="V24" s="397">
        <v>101</v>
      </c>
      <c r="W24" s="79" t="s">
        <v>159</v>
      </c>
    </row>
    <row r="25" spans="1:23" s="115" customFormat="1" ht="14.45" customHeight="1">
      <c r="A25" s="115" t="s">
        <v>353</v>
      </c>
      <c r="B25" s="179" t="s">
        <v>161</v>
      </c>
      <c r="C25" s="177">
        <f t="shared" si="1"/>
        <v>85</v>
      </c>
      <c r="D25" s="363">
        <f t="shared" si="2"/>
        <v>79</v>
      </c>
      <c r="E25" s="393">
        <v>53</v>
      </c>
      <c r="F25" s="393">
        <v>2</v>
      </c>
      <c r="G25" s="393">
        <v>17</v>
      </c>
      <c r="H25" s="393">
        <v>0</v>
      </c>
      <c r="I25" s="393">
        <v>7</v>
      </c>
      <c r="J25" s="393">
        <v>0</v>
      </c>
      <c r="K25" s="118" t="s">
        <v>353</v>
      </c>
      <c r="L25" s="364">
        <f t="shared" si="3"/>
        <v>6</v>
      </c>
      <c r="M25" s="393">
        <v>5</v>
      </c>
      <c r="N25" s="393">
        <v>0</v>
      </c>
      <c r="O25" s="393">
        <v>0</v>
      </c>
      <c r="P25" s="393">
        <v>1</v>
      </c>
      <c r="Q25" s="393">
        <v>0</v>
      </c>
      <c r="R25" s="395">
        <v>5971</v>
      </c>
      <c r="S25" s="396">
        <v>211</v>
      </c>
      <c r="T25" s="396">
        <v>386</v>
      </c>
      <c r="U25" s="397">
        <v>3</v>
      </c>
      <c r="V25" s="397">
        <v>21</v>
      </c>
      <c r="W25" s="79" t="s">
        <v>161</v>
      </c>
    </row>
    <row r="26" spans="1:23" s="115" customFormat="1" ht="14.45" customHeight="1">
      <c r="A26" s="115" t="s">
        <v>354</v>
      </c>
      <c r="B26" s="179" t="s">
        <v>163</v>
      </c>
      <c r="C26" s="177">
        <f t="shared" si="1"/>
        <v>104</v>
      </c>
      <c r="D26" s="363">
        <f t="shared" si="2"/>
        <v>94</v>
      </c>
      <c r="E26" s="393">
        <v>55</v>
      </c>
      <c r="F26" s="393">
        <v>9</v>
      </c>
      <c r="G26" s="393">
        <v>25</v>
      </c>
      <c r="H26" s="393">
        <v>0</v>
      </c>
      <c r="I26" s="393">
        <v>0</v>
      </c>
      <c r="J26" s="393">
        <v>5</v>
      </c>
      <c r="K26" s="118" t="s">
        <v>354</v>
      </c>
      <c r="L26" s="364">
        <f t="shared" si="3"/>
        <v>10</v>
      </c>
      <c r="M26" s="393">
        <v>8</v>
      </c>
      <c r="N26" s="393">
        <v>0</v>
      </c>
      <c r="O26" s="393">
        <v>1</v>
      </c>
      <c r="P26" s="393">
        <v>1</v>
      </c>
      <c r="Q26" s="393">
        <v>0</v>
      </c>
      <c r="R26" s="395">
        <v>7223</v>
      </c>
      <c r="S26" s="396">
        <v>197</v>
      </c>
      <c r="T26" s="396">
        <v>438</v>
      </c>
      <c r="U26" s="397">
        <v>9</v>
      </c>
      <c r="V26" s="397">
        <v>200</v>
      </c>
      <c r="W26" s="79" t="s">
        <v>163</v>
      </c>
    </row>
    <row r="27" spans="1:23" s="115" customFormat="1" ht="14.45" customHeight="1">
      <c r="A27" s="115" t="s">
        <v>355</v>
      </c>
      <c r="B27" s="179" t="s">
        <v>165</v>
      </c>
      <c r="C27" s="177">
        <f t="shared" si="1"/>
        <v>85</v>
      </c>
      <c r="D27" s="363">
        <f t="shared" si="2"/>
        <v>76</v>
      </c>
      <c r="E27" s="393">
        <v>48</v>
      </c>
      <c r="F27" s="393">
        <v>5</v>
      </c>
      <c r="G27" s="393">
        <v>21</v>
      </c>
      <c r="H27" s="393">
        <v>0</v>
      </c>
      <c r="I27" s="393">
        <v>0</v>
      </c>
      <c r="J27" s="393">
        <v>2</v>
      </c>
      <c r="K27" s="118" t="s">
        <v>355</v>
      </c>
      <c r="L27" s="364">
        <f t="shared" si="3"/>
        <v>9</v>
      </c>
      <c r="M27" s="393">
        <v>6</v>
      </c>
      <c r="N27" s="393">
        <v>0</v>
      </c>
      <c r="O27" s="393">
        <v>0</v>
      </c>
      <c r="P27" s="393">
        <v>2</v>
      </c>
      <c r="Q27" s="393">
        <v>1</v>
      </c>
      <c r="R27" s="395">
        <v>5832</v>
      </c>
      <c r="S27" s="396">
        <v>180</v>
      </c>
      <c r="T27" s="396">
        <v>348</v>
      </c>
      <c r="U27" s="397">
        <v>3</v>
      </c>
      <c r="V27" s="397">
        <v>23</v>
      </c>
      <c r="W27" s="79" t="s">
        <v>165</v>
      </c>
    </row>
    <row r="28" spans="1:23" s="115" customFormat="1" ht="14.45" customHeight="1">
      <c r="A28" s="115" t="s">
        <v>356</v>
      </c>
      <c r="B28" s="179" t="s">
        <v>167</v>
      </c>
      <c r="C28" s="177">
        <f t="shared" si="1"/>
        <v>353</v>
      </c>
      <c r="D28" s="363">
        <f t="shared" si="2"/>
        <v>328</v>
      </c>
      <c r="E28" s="393">
        <v>178</v>
      </c>
      <c r="F28" s="393">
        <v>35</v>
      </c>
      <c r="G28" s="393">
        <v>92</v>
      </c>
      <c r="H28" s="393">
        <v>0</v>
      </c>
      <c r="I28" s="393">
        <v>20</v>
      </c>
      <c r="J28" s="393">
        <v>3</v>
      </c>
      <c r="K28" s="118" t="s">
        <v>356</v>
      </c>
      <c r="L28" s="364">
        <f t="shared" si="3"/>
        <v>25</v>
      </c>
      <c r="M28" s="393">
        <v>13</v>
      </c>
      <c r="N28" s="393">
        <v>5</v>
      </c>
      <c r="O28" s="393">
        <v>0</v>
      </c>
      <c r="P28" s="393">
        <v>2</v>
      </c>
      <c r="Q28" s="393">
        <v>5</v>
      </c>
      <c r="R28" s="395">
        <v>39164</v>
      </c>
      <c r="S28" s="396">
        <v>1054</v>
      </c>
      <c r="T28" s="396">
        <v>1797</v>
      </c>
      <c r="U28" s="397">
        <v>25</v>
      </c>
      <c r="V28" s="397">
        <v>182</v>
      </c>
      <c r="W28" s="79" t="s">
        <v>167</v>
      </c>
    </row>
    <row r="29" spans="1:23" s="115" customFormat="1" ht="14.45" customHeight="1">
      <c r="A29" s="115" t="s">
        <v>357</v>
      </c>
      <c r="B29" s="179" t="s">
        <v>169</v>
      </c>
      <c r="C29" s="177">
        <f t="shared" si="1"/>
        <v>6</v>
      </c>
      <c r="D29" s="363">
        <f t="shared" si="2"/>
        <v>6</v>
      </c>
      <c r="E29" s="393">
        <v>1</v>
      </c>
      <c r="F29" s="393">
        <v>0</v>
      </c>
      <c r="G29" s="393">
        <v>4</v>
      </c>
      <c r="H29" s="393">
        <v>0</v>
      </c>
      <c r="I29" s="393">
        <v>0</v>
      </c>
      <c r="J29" s="393">
        <v>1</v>
      </c>
      <c r="K29" s="118" t="s">
        <v>357</v>
      </c>
      <c r="L29" s="364">
        <f t="shared" si="3"/>
        <v>0</v>
      </c>
      <c r="M29" s="393">
        <v>0</v>
      </c>
      <c r="N29" s="393">
        <v>0</v>
      </c>
      <c r="O29" s="393">
        <v>0</v>
      </c>
      <c r="P29" s="393">
        <v>0</v>
      </c>
      <c r="Q29" s="393">
        <v>0</v>
      </c>
      <c r="R29" s="395">
        <v>390</v>
      </c>
      <c r="S29" s="396">
        <v>10</v>
      </c>
      <c r="T29" s="396">
        <v>32</v>
      </c>
      <c r="U29" s="397">
        <v>0</v>
      </c>
      <c r="V29" s="397">
        <v>0</v>
      </c>
      <c r="W29" s="79" t="s">
        <v>169</v>
      </c>
    </row>
    <row r="30" spans="1:23" s="115" customFormat="1" ht="14.45" customHeight="1">
      <c r="A30" s="115" t="s">
        <v>358</v>
      </c>
      <c r="B30" s="179" t="s">
        <v>171</v>
      </c>
      <c r="C30" s="177">
        <f t="shared" si="1"/>
        <v>17</v>
      </c>
      <c r="D30" s="363">
        <f t="shared" si="2"/>
        <v>16</v>
      </c>
      <c r="E30" s="393">
        <v>10</v>
      </c>
      <c r="F30" s="393">
        <v>0</v>
      </c>
      <c r="G30" s="393">
        <v>5</v>
      </c>
      <c r="H30" s="393">
        <v>0</v>
      </c>
      <c r="I30" s="393">
        <v>1</v>
      </c>
      <c r="J30" s="393">
        <v>0</v>
      </c>
      <c r="K30" s="118" t="s">
        <v>358</v>
      </c>
      <c r="L30" s="364">
        <f t="shared" si="3"/>
        <v>1</v>
      </c>
      <c r="M30" s="393">
        <v>1</v>
      </c>
      <c r="N30" s="393">
        <v>0</v>
      </c>
      <c r="O30" s="393">
        <v>0</v>
      </c>
      <c r="P30" s="393">
        <v>0</v>
      </c>
      <c r="Q30" s="393">
        <v>0</v>
      </c>
      <c r="R30" s="395">
        <v>1564</v>
      </c>
      <c r="S30" s="396">
        <v>44</v>
      </c>
      <c r="T30" s="396">
        <v>52</v>
      </c>
      <c r="U30" s="397">
        <v>0</v>
      </c>
      <c r="V30" s="397">
        <v>0</v>
      </c>
      <c r="W30" s="79" t="s">
        <v>171</v>
      </c>
    </row>
    <row r="31" spans="1:23" s="115" customFormat="1" ht="14.45" customHeight="1">
      <c r="A31" s="115" t="s">
        <v>359</v>
      </c>
      <c r="B31" s="179" t="s">
        <v>195</v>
      </c>
      <c r="C31" s="177">
        <f t="shared" si="1"/>
        <v>13</v>
      </c>
      <c r="D31" s="363">
        <f t="shared" si="2"/>
        <v>12</v>
      </c>
      <c r="E31" s="393">
        <v>5</v>
      </c>
      <c r="F31" s="393">
        <v>1</v>
      </c>
      <c r="G31" s="393">
        <v>6</v>
      </c>
      <c r="H31" s="393">
        <v>0</v>
      </c>
      <c r="I31" s="393">
        <v>0</v>
      </c>
      <c r="J31" s="393">
        <v>0</v>
      </c>
      <c r="K31" s="118" t="s">
        <v>359</v>
      </c>
      <c r="L31" s="364">
        <f t="shared" si="3"/>
        <v>1</v>
      </c>
      <c r="M31" s="393">
        <v>1</v>
      </c>
      <c r="N31" s="393">
        <v>0</v>
      </c>
      <c r="O31" s="393">
        <v>0</v>
      </c>
      <c r="P31" s="393">
        <v>0</v>
      </c>
      <c r="Q31" s="393">
        <v>0</v>
      </c>
      <c r="R31" s="395">
        <v>1007</v>
      </c>
      <c r="S31" s="396">
        <v>19</v>
      </c>
      <c r="T31" s="396">
        <v>18</v>
      </c>
      <c r="U31" s="397">
        <v>0</v>
      </c>
      <c r="V31" s="397">
        <v>0</v>
      </c>
      <c r="W31" s="79" t="s">
        <v>195</v>
      </c>
    </row>
    <row r="32" spans="1:23" s="115" customFormat="1" ht="14.45" customHeight="1">
      <c r="A32" s="115" t="s">
        <v>360</v>
      </c>
      <c r="B32" s="179" t="s">
        <v>174</v>
      </c>
      <c r="C32" s="177">
        <f t="shared" si="1"/>
        <v>6</v>
      </c>
      <c r="D32" s="363">
        <f t="shared" si="2"/>
        <v>6</v>
      </c>
      <c r="E32" s="393">
        <v>3</v>
      </c>
      <c r="F32" s="393">
        <v>1</v>
      </c>
      <c r="G32" s="393">
        <v>2</v>
      </c>
      <c r="H32" s="393">
        <v>0</v>
      </c>
      <c r="I32" s="393">
        <v>0</v>
      </c>
      <c r="J32" s="393">
        <v>0</v>
      </c>
      <c r="K32" s="118" t="s">
        <v>360</v>
      </c>
      <c r="L32" s="364">
        <f t="shared" si="3"/>
        <v>0</v>
      </c>
      <c r="M32" s="393">
        <v>0</v>
      </c>
      <c r="N32" s="393">
        <v>0</v>
      </c>
      <c r="O32" s="393">
        <v>0</v>
      </c>
      <c r="P32" s="393">
        <v>0</v>
      </c>
      <c r="Q32" s="393">
        <v>0</v>
      </c>
      <c r="R32" s="395">
        <v>972</v>
      </c>
      <c r="S32" s="396">
        <v>15</v>
      </c>
      <c r="T32" s="396">
        <v>29</v>
      </c>
      <c r="U32" s="397">
        <v>0</v>
      </c>
      <c r="V32" s="397">
        <v>0</v>
      </c>
      <c r="W32" s="79" t="s">
        <v>174</v>
      </c>
    </row>
    <row r="33" spans="1:24" s="115" customFormat="1" ht="14.45" customHeight="1">
      <c r="A33" s="115" t="s">
        <v>361</v>
      </c>
      <c r="B33" s="179" t="s">
        <v>176</v>
      </c>
      <c r="C33" s="177">
        <f t="shared" si="1"/>
        <v>28</v>
      </c>
      <c r="D33" s="363">
        <f t="shared" si="2"/>
        <v>28</v>
      </c>
      <c r="E33" s="393">
        <v>12</v>
      </c>
      <c r="F33" s="393">
        <v>4</v>
      </c>
      <c r="G33" s="393">
        <v>9</v>
      </c>
      <c r="H33" s="393">
        <v>0</v>
      </c>
      <c r="I33" s="393">
        <v>2</v>
      </c>
      <c r="J33" s="393">
        <v>1</v>
      </c>
      <c r="K33" s="118" t="s">
        <v>361</v>
      </c>
      <c r="L33" s="364">
        <f t="shared" si="3"/>
        <v>0</v>
      </c>
      <c r="M33" s="393">
        <v>0</v>
      </c>
      <c r="N33" s="393">
        <v>0</v>
      </c>
      <c r="O33" s="393">
        <v>0</v>
      </c>
      <c r="P33" s="393">
        <v>0</v>
      </c>
      <c r="Q33" s="393">
        <v>0</v>
      </c>
      <c r="R33" s="395">
        <v>2814</v>
      </c>
      <c r="S33" s="396">
        <v>61</v>
      </c>
      <c r="T33" s="396">
        <v>115</v>
      </c>
      <c r="U33" s="397">
        <v>0</v>
      </c>
      <c r="V33" s="397">
        <v>0</v>
      </c>
      <c r="W33" s="79" t="s">
        <v>176</v>
      </c>
    </row>
    <row r="34" spans="1:24" s="115" customFormat="1" ht="14.45" customHeight="1">
      <c r="A34" s="115" t="s">
        <v>362</v>
      </c>
      <c r="B34" s="179" t="s">
        <v>178</v>
      </c>
      <c r="C34" s="177">
        <f t="shared" si="1"/>
        <v>27</v>
      </c>
      <c r="D34" s="363">
        <f t="shared" si="2"/>
        <v>26</v>
      </c>
      <c r="E34" s="393">
        <v>20</v>
      </c>
      <c r="F34" s="393">
        <v>0</v>
      </c>
      <c r="G34" s="393">
        <v>5</v>
      </c>
      <c r="H34" s="393">
        <v>0</v>
      </c>
      <c r="I34" s="393">
        <v>0</v>
      </c>
      <c r="J34" s="393">
        <v>1</v>
      </c>
      <c r="K34" s="118" t="s">
        <v>362</v>
      </c>
      <c r="L34" s="364">
        <f t="shared" si="3"/>
        <v>1</v>
      </c>
      <c r="M34" s="393">
        <v>1</v>
      </c>
      <c r="N34" s="393">
        <v>0</v>
      </c>
      <c r="O34" s="393">
        <v>0</v>
      </c>
      <c r="P34" s="393">
        <v>0</v>
      </c>
      <c r="Q34" s="393">
        <v>0</v>
      </c>
      <c r="R34" s="395">
        <v>4349</v>
      </c>
      <c r="S34" s="396">
        <v>62</v>
      </c>
      <c r="T34" s="396">
        <v>80</v>
      </c>
      <c r="U34" s="397">
        <v>1</v>
      </c>
      <c r="V34" s="397">
        <v>2</v>
      </c>
      <c r="W34" s="79" t="s">
        <v>178</v>
      </c>
    </row>
    <row r="35" spans="1:24" s="115" customFormat="1" ht="14.45" customHeight="1">
      <c r="A35" s="115" t="s">
        <v>363</v>
      </c>
      <c r="B35" s="179" t="s">
        <v>180</v>
      </c>
      <c r="C35" s="177">
        <f t="shared" si="1"/>
        <v>20</v>
      </c>
      <c r="D35" s="363">
        <f t="shared" si="2"/>
        <v>20</v>
      </c>
      <c r="E35" s="393">
        <v>14</v>
      </c>
      <c r="F35" s="393">
        <v>1</v>
      </c>
      <c r="G35" s="393">
        <v>4</v>
      </c>
      <c r="H35" s="393">
        <v>0</v>
      </c>
      <c r="I35" s="393">
        <v>1</v>
      </c>
      <c r="J35" s="393">
        <v>0</v>
      </c>
      <c r="K35" s="118" t="s">
        <v>363</v>
      </c>
      <c r="L35" s="364">
        <f t="shared" si="3"/>
        <v>0</v>
      </c>
      <c r="M35" s="393">
        <v>0</v>
      </c>
      <c r="N35" s="393">
        <v>0</v>
      </c>
      <c r="O35" s="393">
        <v>0</v>
      </c>
      <c r="P35" s="393">
        <v>0</v>
      </c>
      <c r="Q35" s="393">
        <v>0</v>
      </c>
      <c r="R35" s="395">
        <v>672</v>
      </c>
      <c r="S35" s="396">
        <v>39</v>
      </c>
      <c r="T35" s="396">
        <v>67</v>
      </c>
      <c r="U35" s="397">
        <v>0</v>
      </c>
      <c r="V35" s="397">
        <v>0</v>
      </c>
      <c r="W35" s="79" t="s">
        <v>180</v>
      </c>
    </row>
    <row r="36" spans="1:24" s="115" customFormat="1" ht="14.45" customHeight="1">
      <c r="A36" s="115" t="s">
        <v>364</v>
      </c>
      <c r="B36" s="179" t="s">
        <v>182</v>
      </c>
      <c r="C36" s="177">
        <f t="shared" si="1"/>
        <v>26</v>
      </c>
      <c r="D36" s="363">
        <f t="shared" si="2"/>
        <v>26</v>
      </c>
      <c r="E36" s="393">
        <v>14</v>
      </c>
      <c r="F36" s="393">
        <v>3</v>
      </c>
      <c r="G36" s="393">
        <v>7</v>
      </c>
      <c r="H36" s="393">
        <v>0</v>
      </c>
      <c r="I36" s="393">
        <v>1</v>
      </c>
      <c r="J36" s="393">
        <v>1</v>
      </c>
      <c r="K36" s="118" t="s">
        <v>364</v>
      </c>
      <c r="L36" s="364">
        <f t="shared" si="3"/>
        <v>0</v>
      </c>
      <c r="M36" s="393">
        <v>0</v>
      </c>
      <c r="N36" s="393">
        <v>0</v>
      </c>
      <c r="O36" s="393">
        <v>0</v>
      </c>
      <c r="P36" s="393">
        <v>0</v>
      </c>
      <c r="Q36" s="393">
        <v>0</v>
      </c>
      <c r="R36" s="395">
        <v>2554</v>
      </c>
      <c r="S36" s="396">
        <v>46</v>
      </c>
      <c r="T36" s="396">
        <v>70</v>
      </c>
      <c r="U36" s="397">
        <v>0</v>
      </c>
      <c r="V36" s="397">
        <v>0</v>
      </c>
      <c r="W36" s="79" t="s">
        <v>182</v>
      </c>
    </row>
    <row r="37" spans="1:24" s="115" customFormat="1" ht="14.45" customHeight="1">
      <c r="A37" s="115" t="s">
        <v>365</v>
      </c>
      <c r="B37" s="179" t="s">
        <v>184</v>
      </c>
      <c r="C37" s="177">
        <f t="shared" si="1"/>
        <v>173</v>
      </c>
      <c r="D37" s="363">
        <f t="shared" si="2"/>
        <v>170</v>
      </c>
      <c r="E37" s="393">
        <v>88</v>
      </c>
      <c r="F37" s="393">
        <v>15</v>
      </c>
      <c r="G37" s="393">
        <v>48</v>
      </c>
      <c r="H37" s="393">
        <v>0</v>
      </c>
      <c r="I37" s="393">
        <v>16</v>
      </c>
      <c r="J37" s="393">
        <v>3</v>
      </c>
      <c r="K37" s="118" t="s">
        <v>365</v>
      </c>
      <c r="L37" s="364">
        <f t="shared" si="3"/>
        <v>3</v>
      </c>
      <c r="M37" s="393">
        <v>3</v>
      </c>
      <c r="N37" s="393">
        <v>0</v>
      </c>
      <c r="O37" s="393">
        <v>0</v>
      </c>
      <c r="P37" s="393">
        <v>0</v>
      </c>
      <c r="Q37" s="393">
        <v>0</v>
      </c>
      <c r="R37" s="395">
        <v>15368</v>
      </c>
      <c r="S37" s="396">
        <v>450</v>
      </c>
      <c r="T37" s="396">
        <v>512</v>
      </c>
      <c r="U37" s="397">
        <v>3</v>
      </c>
      <c r="V37" s="397">
        <v>18</v>
      </c>
      <c r="W37" s="79" t="s">
        <v>184</v>
      </c>
    </row>
    <row r="38" spans="1:24" s="115" customFormat="1" ht="14.45" customHeight="1">
      <c r="A38" s="115" t="s">
        <v>366</v>
      </c>
      <c r="B38" s="179" t="s">
        <v>186</v>
      </c>
      <c r="C38" s="177">
        <f t="shared" si="1"/>
        <v>60</v>
      </c>
      <c r="D38" s="363">
        <f t="shared" si="2"/>
        <v>57</v>
      </c>
      <c r="E38" s="393">
        <v>32</v>
      </c>
      <c r="F38" s="393">
        <v>3</v>
      </c>
      <c r="G38" s="393">
        <v>18</v>
      </c>
      <c r="H38" s="393">
        <v>0</v>
      </c>
      <c r="I38" s="393">
        <v>1</v>
      </c>
      <c r="J38" s="393">
        <v>3</v>
      </c>
      <c r="K38" s="118" t="s">
        <v>366</v>
      </c>
      <c r="L38" s="364">
        <f t="shared" si="3"/>
        <v>3</v>
      </c>
      <c r="M38" s="393">
        <v>3</v>
      </c>
      <c r="N38" s="393">
        <v>0</v>
      </c>
      <c r="O38" s="393">
        <v>0</v>
      </c>
      <c r="P38" s="393">
        <v>0</v>
      </c>
      <c r="Q38" s="393">
        <v>0</v>
      </c>
      <c r="R38" s="395">
        <v>1234</v>
      </c>
      <c r="S38" s="396">
        <v>134</v>
      </c>
      <c r="T38" s="396">
        <v>279</v>
      </c>
      <c r="U38" s="397">
        <v>3</v>
      </c>
      <c r="V38" s="397">
        <v>14</v>
      </c>
      <c r="W38" s="79" t="s">
        <v>186</v>
      </c>
    </row>
    <row r="39" spans="1:24" s="115" customFormat="1" ht="14.45" customHeight="1">
      <c r="A39" s="115" t="s">
        <v>367</v>
      </c>
      <c r="B39" s="179" t="s">
        <v>188</v>
      </c>
      <c r="C39" s="177">
        <f t="shared" si="1"/>
        <v>12</v>
      </c>
      <c r="D39" s="363">
        <f t="shared" si="2"/>
        <v>12</v>
      </c>
      <c r="E39" s="393">
        <v>6</v>
      </c>
      <c r="F39" s="393">
        <v>0</v>
      </c>
      <c r="G39" s="393">
        <v>6</v>
      </c>
      <c r="H39" s="393">
        <v>0</v>
      </c>
      <c r="I39" s="393">
        <v>0</v>
      </c>
      <c r="J39" s="393">
        <v>0</v>
      </c>
      <c r="K39" s="118" t="s">
        <v>367</v>
      </c>
      <c r="L39" s="364">
        <f t="shared" si="3"/>
        <v>0</v>
      </c>
      <c r="M39" s="393">
        <v>0</v>
      </c>
      <c r="N39" s="393">
        <v>0</v>
      </c>
      <c r="O39" s="393">
        <v>0</v>
      </c>
      <c r="P39" s="393">
        <v>0</v>
      </c>
      <c r="Q39" s="393">
        <v>0</v>
      </c>
      <c r="R39" s="395">
        <v>629</v>
      </c>
      <c r="S39" s="396">
        <v>29</v>
      </c>
      <c r="T39" s="396">
        <v>56</v>
      </c>
      <c r="U39" s="397">
        <v>0</v>
      </c>
      <c r="V39" s="397">
        <v>0</v>
      </c>
      <c r="W39" s="79" t="s">
        <v>188</v>
      </c>
    </row>
    <row r="40" spans="1:24" s="115" customFormat="1" ht="14.45" customHeight="1">
      <c r="A40" s="115" t="s">
        <v>368</v>
      </c>
      <c r="B40" s="179" t="s">
        <v>190</v>
      </c>
      <c r="C40" s="177">
        <f t="shared" si="1"/>
        <v>50</v>
      </c>
      <c r="D40" s="363">
        <f t="shared" si="2"/>
        <v>48</v>
      </c>
      <c r="E40" s="393">
        <v>24</v>
      </c>
      <c r="F40" s="393">
        <v>5</v>
      </c>
      <c r="G40" s="393">
        <v>14</v>
      </c>
      <c r="H40" s="393">
        <v>0</v>
      </c>
      <c r="I40" s="393">
        <v>3</v>
      </c>
      <c r="J40" s="393">
        <v>2</v>
      </c>
      <c r="K40" s="118" t="s">
        <v>368</v>
      </c>
      <c r="L40" s="364">
        <f t="shared" si="3"/>
        <v>2</v>
      </c>
      <c r="M40" s="393">
        <v>2</v>
      </c>
      <c r="N40" s="393">
        <v>0</v>
      </c>
      <c r="O40" s="393">
        <v>0</v>
      </c>
      <c r="P40" s="393">
        <v>0</v>
      </c>
      <c r="Q40" s="393">
        <v>0</v>
      </c>
      <c r="R40" s="395">
        <v>5487</v>
      </c>
      <c r="S40" s="396">
        <v>143</v>
      </c>
      <c r="T40" s="396">
        <v>144</v>
      </c>
      <c r="U40" s="397">
        <v>1</v>
      </c>
      <c r="V40" s="397">
        <v>5</v>
      </c>
      <c r="W40" s="79" t="s">
        <v>190</v>
      </c>
    </row>
    <row r="41" spans="1:24" s="115" customFormat="1" ht="14.45" customHeight="1" thickBot="1">
      <c r="A41" s="181" t="s">
        <v>369</v>
      </c>
      <c r="B41" s="182" t="s">
        <v>192</v>
      </c>
      <c r="C41" s="392">
        <f t="shared" si="1"/>
        <v>2</v>
      </c>
      <c r="D41" s="365">
        <f t="shared" si="2"/>
        <v>2</v>
      </c>
      <c r="E41" s="394">
        <v>2</v>
      </c>
      <c r="F41" s="394">
        <v>0</v>
      </c>
      <c r="G41" s="394">
        <v>0</v>
      </c>
      <c r="H41" s="394">
        <v>0</v>
      </c>
      <c r="I41" s="394">
        <v>0</v>
      </c>
      <c r="J41" s="394">
        <v>0</v>
      </c>
      <c r="K41" s="119" t="s">
        <v>369</v>
      </c>
      <c r="L41" s="365">
        <f t="shared" si="3"/>
        <v>0</v>
      </c>
      <c r="M41" s="394">
        <v>0</v>
      </c>
      <c r="N41" s="394">
        <v>0</v>
      </c>
      <c r="O41" s="394">
        <v>0</v>
      </c>
      <c r="P41" s="394">
        <v>0</v>
      </c>
      <c r="Q41" s="394">
        <v>0</v>
      </c>
      <c r="R41" s="534">
        <v>99</v>
      </c>
      <c r="S41" s="535">
        <v>2</v>
      </c>
      <c r="T41" s="535">
        <v>9</v>
      </c>
      <c r="U41" s="398">
        <v>0</v>
      </c>
      <c r="V41" s="398">
        <v>0</v>
      </c>
      <c r="W41" s="112" t="s">
        <v>192</v>
      </c>
    </row>
    <row r="42" spans="1:24" s="105" customFormat="1" ht="10.5" customHeight="1">
      <c r="A42" s="183" t="s">
        <v>10</v>
      </c>
      <c r="B42" s="183"/>
      <c r="C42" s="183"/>
      <c r="D42" s="183"/>
      <c r="E42" s="183"/>
      <c r="F42" s="183"/>
      <c r="G42" s="183"/>
      <c r="H42" s="183"/>
      <c r="J42" s="106" t="s">
        <v>700</v>
      </c>
      <c r="K42" s="183" t="s">
        <v>10</v>
      </c>
      <c r="L42" s="183"/>
      <c r="M42" s="183"/>
      <c r="N42" s="183"/>
      <c r="O42" s="183"/>
      <c r="P42" s="183"/>
      <c r="Q42" s="183"/>
      <c r="R42" s="183"/>
      <c r="W42" s="106" t="s">
        <v>694</v>
      </c>
    </row>
    <row r="43" spans="1:24" s="105" customFormat="1" ht="10.5" customHeight="1">
      <c r="A43" s="184" t="s">
        <v>1049</v>
      </c>
      <c r="B43" s="184"/>
      <c r="C43" s="184"/>
      <c r="D43" s="184"/>
      <c r="E43" s="184"/>
      <c r="F43" s="184"/>
      <c r="G43" s="184"/>
      <c r="H43" s="184"/>
      <c r="I43" s="184"/>
      <c r="J43" s="184"/>
      <c r="K43" s="184" t="s">
        <v>1050</v>
      </c>
      <c r="L43" s="184"/>
      <c r="M43" s="183"/>
      <c r="N43" s="183"/>
      <c r="O43" s="183"/>
      <c r="P43" s="183"/>
      <c r="Q43" s="183"/>
      <c r="R43" s="183"/>
      <c r="W43" s="185"/>
      <c r="X43" s="183"/>
    </row>
    <row r="44" spans="1:24" s="114" customFormat="1" ht="10.5" customHeight="1">
      <c r="A44" s="186" t="s">
        <v>900</v>
      </c>
      <c r="B44" s="186"/>
      <c r="C44" s="187"/>
      <c r="D44" s="187"/>
      <c r="E44" s="187"/>
      <c r="F44" s="187"/>
      <c r="G44" s="187"/>
      <c r="H44" s="187"/>
      <c r="I44" s="187"/>
      <c r="J44" s="187"/>
      <c r="K44" s="186" t="s">
        <v>902</v>
      </c>
      <c r="L44" s="187"/>
      <c r="M44" s="187"/>
      <c r="N44" s="187"/>
      <c r="O44" s="187"/>
      <c r="P44" s="187"/>
      <c r="Q44" s="187"/>
      <c r="R44" s="188"/>
      <c r="T44" s="189"/>
      <c r="U44" s="190"/>
      <c r="V44" s="190"/>
    </row>
    <row r="45" spans="1:24" s="114" customFormat="1" ht="10.5" customHeight="1">
      <c r="A45" s="186" t="s">
        <v>901</v>
      </c>
      <c r="B45" s="186"/>
      <c r="C45" s="187"/>
      <c r="D45" s="187"/>
      <c r="E45" s="187"/>
      <c r="F45" s="187"/>
      <c r="G45" s="187"/>
      <c r="H45" s="187"/>
      <c r="I45" s="187"/>
      <c r="J45" s="187"/>
      <c r="K45" s="186" t="s">
        <v>901</v>
      </c>
      <c r="L45" s="187"/>
      <c r="M45" s="187"/>
      <c r="N45" s="187"/>
      <c r="O45" s="187"/>
      <c r="P45" s="187"/>
      <c r="Q45" s="187"/>
      <c r="R45" s="188"/>
      <c r="T45" s="189"/>
      <c r="U45" s="190"/>
      <c r="V45" s="190"/>
    </row>
    <row r="46" spans="1:24" s="114" customFormat="1" ht="10.5" customHeight="1">
      <c r="A46" s="186" t="s">
        <v>1222</v>
      </c>
      <c r="B46" s="186"/>
      <c r="C46" s="187"/>
      <c r="D46" s="187"/>
      <c r="E46" s="187"/>
      <c r="F46" s="187"/>
      <c r="G46" s="187"/>
      <c r="H46" s="187"/>
      <c r="I46" s="187"/>
      <c r="J46" s="187"/>
      <c r="K46" s="186" t="s">
        <v>981</v>
      </c>
      <c r="L46" s="187"/>
      <c r="M46" s="187"/>
      <c r="N46" s="187"/>
      <c r="O46" s="187"/>
      <c r="P46" s="187"/>
      <c r="Q46" s="187"/>
      <c r="R46" s="188"/>
      <c r="T46" s="189"/>
      <c r="U46" s="190"/>
      <c r="V46" s="190"/>
    </row>
    <row r="47" spans="1:24" s="15" customFormat="1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62"/>
      <c r="S47" s="192"/>
      <c r="T47" s="192"/>
      <c r="U47" s="110"/>
      <c r="V47" s="110"/>
    </row>
    <row r="48" spans="1:24" s="15" customFormat="1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62"/>
      <c r="S48" s="192"/>
      <c r="T48" s="192"/>
      <c r="U48" s="110"/>
      <c r="V48" s="110"/>
    </row>
    <row r="49" spans="1:22" s="15" customFormat="1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62"/>
      <c r="S49" s="192"/>
      <c r="T49" s="192"/>
      <c r="U49" s="110"/>
      <c r="V49" s="110"/>
    </row>
    <row r="50" spans="1:22" s="15" customFormat="1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62"/>
      <c r="S50" s="192"/>
      <c r="T50" s="192"/>
      <c r="U50" s="110"/>
      <c r="V50" s="110"/>
    </row>
    <row r="51" spans="1:22" s="15" customFormat="1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62"/>
      <c r="S51" s="192"/>
      <c r="T51" s="192"/>
      <c r="U51" s="110"/>
      <c r="V51" s="110"/>
    </row>
    <row r="52" spans="1:22" s="15" customFormat="1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62"/>
      <c r="S52" s="192"/>
      <c r="T52" s="192"/>
      <c r="U52" s="110"/>
      <c r="V52" s="110"/>
    </row>
    <row r="53" spans="1:22" s="15" customFormat="1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62"/>
      <c r="S53" s="192"/>
      <c r="T53" s="192"/>
      <c r="U53" s="110"/>
      <c r="V53" s="110"/>
    </row>
    <row r="54" spans="1:22" s="15" customFormat="1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62"/>
      <c r="S54" s="192"/>
      <c r="T54" s="192"/>
      <c r="U54" s="110"/>
      <c r="V54" s="110"/>
    </row>
    <row r="55" spans="1:22" s="15" customFormat="1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62"/>
      <c r="S55" s="192"/>
      <c r="T55" s="192"/>
      <c r="U55" s="110"/>
      <c r="V55" s="110"/>
    </row>
    <row r="56" spans="1:22" s="15" customFormat="1" ht="11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62"/>
      <c r="T56" s="191"/>
      <c r="U56" s="110"/>
      <c r="V56" s="110"/>
    </row>
    <row r="57" spans="1:22" s="15" customFormat="1" ht="11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62"/>
      <c r="T57" s="191"/>
      <c r="U57" s="110"/>
      <c r="V57" s="110"/>
    </row>
    <row r="58" spans="1:22" s="15" customFormat="1" ht="11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62"/>
      <c r="T58" s="191"/>
      <c r="U58" s="110"/>
      <c r="V58" s="110"/>
    </row>
    <row r="59" spans="1:22" s="15" customFormat="1" ht="11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62"/>
      <c r="T59" s="191"/>
      <c r="U59" s="110"/>
      <c r="V59" s="110"/>
    </row>
    <row r="60" spans="1:22" s="15" customFormat="1" ht="11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62"/>
      <c r="T60" s="191"/>
      <c r="U60" s="110"/>
      <c r="V60" s="110"/>
    </row>
    <row r="61" spans="1:22" s="15" customFormat="1" ht="11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62"/>
      <c r="T61" s="191"/>
      <c r="U61" s="110"/>
      <c r="V61" s="110"/>
    </row>
    <row r="62" spans="1:22" s="15" customFormat="1" ht="11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62"/>
      <c r="T62" s="191"/>
      <c r="U62" s="110"/>
      <c r="V62" s="110"/>
    </row>
    <row r="63" spans="1:22" s="15" customFormat="1" ht="11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62"/>
      <c r="T63" s="191"/>
      <c r="U63" s="110"/>
      <c r="V63" s="110"/>
    </row>
    <row r="64" spans="1:22" s="15" customFormat="1" ht="11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62"/>
      <c r="T64" s="191"/>
      <c r="U64" s="110"/>
      <c r="V64" s="110"/>
    </row>
    <row r="65" spans="1:22" s="15" customFormat="1" ht="11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62"/>
      <c r="T65" s="191"/>
      <c r="U65" s="110"/>
      <c r="V65" s="110"/>
    </row>
    <row r="66" spans="1:22" s="15" customFormat="1" ht="11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62"/>
      <c r="T66" s="191"/>
      <c r="U66" s="110"/>
      <c r="V66" s="110"/>
    </row>
    <row r="67" spans="1:22" s="15" customFormat="1" ht="11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62"/>
      <c r="T67" s="191"/>
      <c r="U67" s="110"/>
      <c r="V67" s="110"/>
    </row>
    <row r="68" spans="1:22" s="15" customFormat="1" ht="11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62"/>
      <c r="U68" s="110"/>
      <c r="V68" s="110"/>
    </row>
    <row r="69" spans="1:22" s="15" customFormat="1" ht="11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62"/>
      <c r="U69" s="110"/>
      <c r="V69" s="110"/>
    </row>
    <row r="70" spans="1:22" s="15" customFormat="1" ht="11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62"/>
      <c r="U70" s="110"/>
      <c r="V70" s="110"/>
    </row>
    <row r="71" spans="1:22" s="15" customFormat="1" ht="11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2"/>
      <c r="U71" s="110"/>
      <c r="V71" s="110"/>
    </row>
    <row r="72" spans="1:22" s="15" customFormat="1" ht="11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62"/>
      <c r="U72" s="110"/>
      <c r="V72" s="110"/>
    </row>
    <row r="73" spans="1:22" s="15" customFormat="1" ht="11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62"/>
      <c r="U73" s="110"/>
      <c r="V73" s="110"/>
    </row>
    <row r="74" spans="1:22" s="15" customFormat="1" ht="11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62"/>
      <c r="U74" s="110"/>
      <c r="V74" s="110"/>
    </row>
    <row r="75" spans="1:22" s="15" customFormat="1" ht="11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62"/>
      <c r="U75" s="110"/>
      <c r="V75" s="110"/>
    </row>
    <row r="76" spans="1:22" s="15" customFormat="1" ht="11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62"/>
      <c r="U76" s="110"/>
      <c r="V76" s="110"/>
    </row>
    <row r="77" spans="1:22" s="15" customFormat="1" ht="11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62"/>
      <c r="U77" s="110"/>
      <c r="V77" s="110"/>
    </row>
    <row r="78" spans="1:22" s="15" customFormat="1" ht="11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62"/>
      <c r="U78" s="110"/>
      <c r="V78" s="110"/>
    </row>
    <row r="79" spans="1:22" s="15" customFormat="1" ht="11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62"/>
      <c r="U79" s="110"/>
      <c r="V79" s="110"/>
    </row>
    <row r="80" spans="1:22" s="15" customFormat="1" ht="11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62"/>
      <c r="U80" s="110"/>
      <c r="V80" s="110"/>
    </row>
    <row r="81" spans="1:22" s="15" customFormat="1" ht="11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62"/>
      <c r="U81" s="110"/>
      <c r="V81" s="110"/>
    </row>
    <row r="82" spans="1:22" s="15" customFormat="1" ht="11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62"/>
      <c r="U82" s="110"/>
      <c r="V82" s="110"/>
    </row>
    <row r="83" spans="1:22" s="15" customFormat="1" ht="11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62"/>
      <c r="U83" s="110"/>
      <c r="V83" s="110"/>
    </row>
    <row r="84" spans="1:22" s="15" customFormat="1" ht="11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62"/>
      <c r="U84" s="110"/>
      <c r="V84" s="110"/>
    </row>
    <row r="85" spans="1:22" s="15" customFormat="1" ht="11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62"/>
      <c r="U85" s="110"/>
      <c r="V85" s="110"/>
    </row>
    <row r="86" spans="1:22" s="15" customFormat="1" ht="11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62"/>
      <c r="U86" s="110"/>
      <c r="V86" s="110"/>
    </row>
    <row r="87" spans="1:22" s="15" customFormat="1" ht="11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62"/>
      <c r="U87" s="110"/>
      <c r="V87" s="110"/>
    </row>
    <row r="88" spans="1:22" s="15" customFormat="1" ht="11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62"/>
      <c r="U88" s="110"/>
      <c r="V88" s="110"/>
    </row>
    <row r="89" spans="1:22" s="15" customFormat="1" ht="11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62"/>
      <c r="U89" s="110"/>
      <c r="V89" s="110"/>
    </row>
    <row r="90" spans="1:22" s="15" customFormat="1" ht="11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62"/>
      <c r="U90" s="110"/>
      <c r="V90" s="110"/>
    </row>
    <row r="91" spans="1:22" s="15" customFormat="1" ht="11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62"/>
      <c r="U91" s="110"/>
      <c r="V91" s="110"/>
    </row>
    <row r="92" spans="1:22" s="15" customFormat="1" ht="11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62"/>
      <c r="U92" s="110"/>
      <c r="V92" s="110"/>
    </row>
    <row r="93" spans="1:22" s="15" customFormat="1" ht="11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62"/>
      <c r="U93" s="110"/>
      <c r="V93" s="110"/>
    </row>
    <row r="94" spans="1:22" s="15" customFormat="1" ht="11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62"/>
      <c r="U94" s="110"/>
      <c r="V94" s="110"/>
    </row>
    <row r="95" spans="1:22" s="15" customFormat="1" ht="11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62"/>
      <c r="U95" s="110"/>
      <c r="V95" s="110"/>
    </row>
    <row r="96" spans="1:22" s="15" customFormat="1" ht="11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62"/>
      <c r="U96" s="110"/>
      <c r="V96" s="110"/>
    </row>
    <row r="97" spans="1:22" s="15" customFormat="1" ht="11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62"/>
      <c r="U97" s="110"/>
      <c r="V97" s="110"/>
    </row>
    <row r="98" spans="1:22" s="15" customFormat="1" ht="11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62"/>
      <c r="U98" s="110"/>
      <c r="V98" s="110"/>
    </row>
    <row r="99" spans="1:22" s="15" customFormat="1" ht="11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62"/>
      <c r="U99" s="110"/>
      <c r="V99" s="110"/>
    </row>
    <row r="100" spans="1:22" s="15" customFormat="1" ht="11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62"/>
      <c r="U100" s="110"/>
      <c r="V100" s="110"/>
    </row>
    <row r="101" spans="1:22" s="15" customFormat="1" ht="11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62"/>
      <c r="U101" s="110"/>
      <c r="V101" s="110"/>
    </row>
    <row r="102" spans="1:22" s="15" customFormat="1" ht="11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62"/>
      <c r="U102" s="110"/>
      <c r="V102" s="110"/>
    </row>
    <row r="103" spans="1:22" s="15" customFormat="1" ht="11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62"/>
      <c r="U103" s="110"/>
      <c r="V103" s="110"/>
    </row>
    <row r="104" spans="1:22" s="15" customFormat="1" ht="11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62"/>
      <c r="U104" s="110"/>
      <c r="V104" s="110"/>
    </row>
  </sheetData>
  <sheetProtection selectLockedCells="1"/>
  <sortState columnSort="1" ref="I9:J16">
    <sortCondition descending="1" ref="I9:J9"/>
  </sortState>
  <mergeCells count="40">
    <mergeCell ref="C6:J6"/>
    <mergeCell ref="J9:J12"/>
    <mergeCell ref="Q9:Q12"/>
    <mergeCell ref="D8:J8"/>
    <mergeCell ref="I9:I12"/>
    <mergeCell ref="H9:H12"/>
    <mergeCell ref="E9:E12"/>
    <mergeCell ref="G9:G12"/>
    <mergeCell ref="R3:W3"/>
    <mergeCell ref="A6:B12"/>
    <mergeCell ref="T7:T12"/>
    <mergeCell ref="U4:W4"/>
    <mergeCell ref="U6:V6"/>
    <mergeCell ref="U7:U12"/>
    <mergeCell ref="V7:V12"/>
    <mergeCell ref="W6:W12"/>
    <mergeCell ref="S7:S12"/>
    <mergeCell ref="F9:F12"/>
    <mergeCell ref="L6:Q6"/>
    <mergeCell ref="A3:J3"/>
    <mergeCell ref="A4:J4"/>
    <mergeCell ref="R6:T6"/>
    <mergeCell ref="K3:Q3"/>
    <mergeCell ref="K6:K12"/>
    <mergeCell ref="A17:B17"/>
    <mergeCell ref="C9:C12"/>
    <mergeCell ref="R7:R12"/>
    <mergeCell ref="L9:L12"/>
    <mergeCell ref="O9:O12"/>
    <mergeCell ref="N9:N12"/>
    <mergeCell ref="M9:M12"/>
    <mergeCell ref="A16:B16"/>
    <mergeCell ref="C7:J7"/>
    <mergeCell ref="L8:Q8"/>
    <mergeCell ref="L7:Q7"/>
    <mergeCell ref="A15:B15"/>
    <mergeCell ref="A14:B14"/>
    <mergeCell ref="A13:B13"/>
    <mergeCell ref="D9:D12"/>
    <mergeCell ref="P9:P12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4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O112"/>
  <sheetViews>
    <sheetView showGridLines="0" view="pageBreakPreview" zoomScaleNormal="100" zoomScaleSheetLayoutView="100" workbookViewId="0">
      <selection activeCell="H13" sqref="H13"/>
    </sheetView>
  </sheetViews>
  <sheetFormatPr defaultRowHeight="14.25"/>
  <cols>
    <col min="1" max="1" width="22.625" style="164" customWidth="1"/>
    <col min="2" max="2" width="9.125" style="165" customWidth="1"/>
    <col min="3" max="3" width="8.625" style="165" customWidth="1"/>
    <col min="4" max="4" width="10" style="165" customWidth="1"/>
    <col min="5" max="5" width="10.25" style="165" customWidth="1"/>
    <col min="6" max="6" width="9.875" style="165" customWidth="1"/>
    <col min="7" max="7" width="11.875" style="165" customWidth="1"/>
    <col min="8" max="8" width="11.625" style="165" customWidth="1"/>
    <col min="9" max="9" width="10.125" style="165" customWidth="1"/>
    <col min="10" max="10" width="6.25" style="165" customWidth="1"/>
    <col min="11" max="12" width="5.875" style="165" customWidth="1"/>
    <col min="13" max="13" width="11.625" style="165" customWidth="1"/>
    <col min="14" max="14" width="30.25" style="166" customWidth="1"/>
    <col min="15" max="18" width="12.125" style="167" customWidth="1"/>
    <col min="19" max="16384" width="9" style="167"/>
  </cols>
  <sheetData>
    <row r="1" spans="1:15" s="461" customFormat="1" ht="14.1" customHeight="1">
      <c r="A1" s="450" t="s">
        <v>1324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51" t="s">
        <v>1325</v>
      </c>
    </row>
    <row r="2" spans="1:15" s="142" customFormat="1" ht="14.1" customHeight="1">
      <c r="B2" s="139"/>
      <c r="C2" s="139"/>
      <c r="D2" s="139"/>
      <c r="E2" s="139"/>
      <c r="H2" s="141"/>
      <c r="I2" s="141"/>
      <c r="J2" s="139"/>
      <c r="K2" s="139"/>
      <c r="L2" s="139"/>
      <c r="M2" s="141"/>
    </row>
    <row r="3" spans="1:15" s="759" customFormat="1" ht="20.100000000000001" customHeight="1">
      <c r="A3" s="1283" t="s">
        <v>1075</v>
      </c>
      <c r="B3" s="1283"/>
      <c r="C3" s="1283"/>
      <c r="D3" s="1283"/>
      <c r="E3" s="1283"/>
      <c r="F3" s="1283"/>
      <c r="G3" s="1283"/>
      <c r="H3" s="1089" t="s">
        <v>1051</v>
      </c>
      <c r="I3" s="1089"/>
      <c r="J3" s="1089"/>
      <c r="K3" s="1089"/>
      <c r="L3" s="1089"/>
      <c r="M3" s="1089"/>
      <c r="N3" s="1089"/>
    </row>
    <row r="4" spans="1:15" s="761" customFormat="1" ht="20.100000000000001" customHeight="1">
      <c r="A4" s="143"/>
      <c r="B4" s="751"/>
      <c r="C4" s="751"/>
      <c r="D4" s="751"/>
      <c r="E4" s="751"/>
      <c r="F4" s="751"/>
      <c r="G4" s="751"/>
      <c r="H4" s="751"/>
      <c r="I4" s="751"/>
      <c r="J4" s="751"/>
      <c r="K4" s="751"/>
      <c r="L4" s="751"/>
      <c r="M4" s="751"/>
      <c r="N4" s="751"/>
    </row>
    <row r="5" spans="1:15" s="19" customFormat="1" ht="18" customHeight="1" thickBot="1">
      <c r="A5" s="144" t="s">
        <v>1076</v>
      </c>
      <c r="D5" s="145"/>
      <c r="N5" s="146" t="s">
        <v>1077</v>
      </c>
    </row>
    <row r="6" spans="1:15" s="14" customFormat="1" ht="18" customHeight="1">
      <c r="A6" s="1284" t="s">
        <v>1078</v>
      </c>
      <c r="B6" s="1276" t="s">
        <v>1079</v>
      </c>
      <c r="C6" s="1276" t="s">
        <v>1080</v>
      </c>
      <c r="D6" s="1294" t="s">
        <v>1081</v>
      </c>
      <c r="E6" s="1295"/>
      <c r="F6" s="1295"/>
      <c r="G6" s="1295"/>
      <c r="H6" s="1287" t="s">
        <v>1082</v>
      </c>
      <c r="I6" s="1276" t="s">
        <v>1083</v>
      </c>
      <c r="J6" s="1278" t="s">
        <v>848</v>
      </c>
      <c r="K6" s="1279"/>
      <c r="L6" s="1280"/>
      <c r="M6" s="1271" t="s">
        <v>1229</v>
      </c>
      <c r="N6" s="1090" t="s">
        <v>51</v>
      </c>
    </row>
    <row r="7" spans="1:15" s="14" customFormat="1" ht="18" customHeight="1">
      <c r="A7" s="1285"/>
      <c r="B7" s="1103"/>
      <c r="C7" s="1103"/>
      <c r="D7" s="1290"/>
      <c r="E7" s="1292" t="s">
        <v>847</v>
      </c>
      <c r="F7" s="1292" t="s">
        <v>1084</v>
      </c>
      <c r="G7" s="1296" t="s">
        <v>1085</v>
      </c>
      <c r="H7" s="1085"/>
      <c r="I7" s="1103"/>
      <c r="J7" s="147"/>
      <c r="K7" s="1288" t="s">
        <v>1086</v>
      </c>
      <c r="L7" s="1288" t="s">
        <v>1087</v>
      </c>
      <c r="M7" s="1272"/>
      <c r="N7" s="1298"/>
    </row>
    <row r="8" spans="1:15" s="14" customFormat="1" ht="18" customHeight="1">
      <c r="A8" s="1286"/>
      <c r="B8" s="906"/>
      <c r="C8" s="906"/>
      <c r="D8" s="1291"/>
      <c r="E8" s="1293"/>
      <c r="F8" s="1293"/>
      <c r="G8" s="1297"/>
      <c r="H8" s="904"/>
      <c r="I8" s="906"/>
      <c r="J8" s="148"/>
      <c r="K8" s="1289"/>
      <c r="L8" s="1289"/>
      <c r="M8" s="1273"/>
      <c r="N8" s="1299"/>
    </row>
    <row r="9" spans="1:15" s="153" customFormat="1" ht="14.45" customHeight="1">
      <c r="A9" s="749" t="s">
        <v>445</v>
      </c>
      <c r="B9" s="29">
        <v>62</v>
      </c>
      <c r="C9" s="29">
        <v>23946</v>
      </c>
      <c r="D9" s="29">
        <v>5643838</v>
      </c>
      <c r="E9" s="29">
        <v>5347051</v>
      </c>
      <c r="F9" s="29">
        <v>386202</v>
      </c>
      <c r="G9" s="29">
        <v>7315</v>
      </c>
      <c r="H9" s="29">
        <v>9949668</v>
      </c>
      <c r="I9" s="29">
        <v>5803611</v>
      </c>
      <c r="J9" s="29">
        <v>469</v>
      </c>
      <c r="K9" s="29">
        <v>200</v>
      </c>
      <c r="L9" s="29">
        <v>269</v>
      </c>
      <c r="M9" s="29">
        <v>35424729</v>
      </c>
      <c r="N9" s="150" t="s">
        <v>445</v>
      </c>
      <c r="O9" s="152"/>
    </row>
    <row r="10" spans="1:15" s="153" customFormat="1" ht="14.45" customHeight="1">
      <c r="A10" s="749" t="s">
        <v>607</v>
      </c>
      <c r="B10" s="29">
        <v>63</v>
      </c>
      <c r="C10" s="29">
        <v>25335</v>
      </c>
      <c r="D10" s="29">
        <v>5957841</v>
      </c>
      <c r="E10" s="29">
        <v>5591390</v>
      </c>
      <c r="F10" s="29">
        <v>359118</v>
      </c>
      <c r="G10" s="29">
        <v>7333</v>
      </c>
      <c r="H10" s="29">
        <v>10078686</v>
      </c>
      <c r="I10" s="29">
        <v>5935571</v>
      </c>
      <c r="J10" s="29">
        <v>464</v>
      </c>
      <c r="K10" s="29">
        <v>189</v>
      </c>
      <c r="L10" s="29">
        <v>275</v>
      </c>
      <c r="M10" s="29">
        <v>36396434</v>
      </c>
      <c r="N10" s="150" t="s">
        <v>607</v>
      </c>
      <c r="O10" s="152"/>
    </row>
    <row r="11" spans="1:15" s="153" customFormat="1" ht="14.45" customHeight="1">
      <c r="A11" s="749" t="s">
        <v>662</v>
      </c>
      <c r="B11" s="29">
        <v>64</v>
      </c>
      <c r="C11" s="29">
        <v>25976</v>
      </c>
      <c r="D11" s="29">
        <v>6093902</v>
      </c>
      <c r="E11" s="29">
        <v>5745333</v>
      </c>
      <c r="F11" s="29">
        <v>341487</v>
      </c>
      <c r="G11" s="29">
        <v>7082</v>
      </c>
      <c r="H11" s="29">
        <v>11264481</v>
      </c>
      <c r="I11" s="29">
        <v>5418377</v>
      </c>
      <c r="J11" s="29">
        <v>481</v>
      </c>
      <c r="K11" s="29">
        <v>200</v>
      </c>
      <c r="L11" s="29">
        <v>281</v>
      </c>
      <c r="M11" s="29">
        <v>43055657</v>
      </c>
      <c r="N11" s="150" t="s">
        <v>662</v>
      </c>
      <c r="O11" s="152"/>
    </row>
    <row r="12" spans="1:15" s="153" customFormat="1" ht="14.45" customHeight="1">
      <c r="A12" s="749" t="s">
        <v>707</v>
      </c>
      <c r="B12" s="29">
        <v>65</v>
      </c>
      <c r="C12" s="29">
        <v>25041</v>
      </c>
      <c r="D12" s="29">
        <v>6467830</v>
      </c>
      <c r="E12" s="29">
        <v>6122699</v>
      </c>
      <c r="F12" s="29">
        <v>338151</v>
      </c>
      <c r="G12" s="29">
        <v>6980</v>
      </c>
      <c r="H12" s="29">
        <v>10973405</v>
      </c>
      <c r="I12" s="29">
        <v>4924568</v>
      </c>
      <c r="J12" s="29">
        <v>485</v>
      </c>
      <c r="K12" s="29">
        <v>180</v>
      </c>
      <c r="L12" s="29">
        <v>305</v>
      </c>
      <c r="M12" s="29">
        <v>50655773</v>
      </c>
      <c r="N12" s="150" t="s">
        <v>707</v>
      </c>
      <c r="O12" s="152"/>
    </row>
    <row r="13" spans="1:15" s="151" customFormat="1" ht="14.45" customHeight="1">
      <c r="A13" s="812" t="s">
        <v>1349</v>
      </c>
      <c r="B13" s="38">
        <f t="shared" ref="B13:M13" si="0">SUM(B15:B44,B58:B92)</f>
        <v>65</v>
      </c>
      <c r="C13" s="38">
        <f t="shared" si="0"/>
        <v>25437</v>
      </c>
      <c r="D13" s="38">
        <f t="shared" si="0"/>
        <v>6469795</v>
      </c>
      <c r="E13" s="38">
        <f t="shared" si="0"/>
        <v>6030507</v>
      </c>
      <c r="F13" s="38">
        <f t="shared" si="0"/>
        <v>298170</v>
      </c>
      <c r="G13" s="38">
        <f t="shared" si="0"/>
        <v>131416</v>
      </c>
      <c r="H13" s="1499">
        <f t="shared" si="0"/>
        <v>11034656</v>
      </c>
      <c r="I13" s="38">
        <f t="shared" si="0"/>
        <v>4871449</v>
      </c>
      <c r="J13" s="38">
        <f t="shared" si="0"/>
        <v>482</v>
      </c>
      <c r="K13" s="38">
        <f t="shared" si="0"/>
        <v>178</v>
      </c>
      <c r="L13" s="38">
        <f t="shared" si="0"/>
        <v>307</v>
      </c>
      <c r="M13" s="38">
        <f t="shared" si="0"/>
        <v>56248729</v>
      </c>
      <c r="N13" s="578" t="s">
        <v>1349</v>
      </c>
      <c r="O13" s="152"/>
    </row>
    <row r="14" spans="1:15" s="153" customFormat="1" ht="7.5" customHeight="1">
      <c r="A14" s="43"/>
      <c r="B14" s="29"/>
      <c r="C14" s="29"/>
      <c r="D14" s="29"/>
      <c r="E14" s="29"/>
      <c r="F14" s="154"/>
      <c r="G14" s="154"/>
      <c r="H14" s="29"/>
      <c r="I14" s="29"/>
      <c r="J14" s="29"/>
      <c r="K14" s="29"/>
      <c r="L14" s="29"/>
      <c r="M14" s="29"/>
      <c r="N14" s="155"/>
      <c r="O14" s="152"/>
    </row>
    <row r="15" spans="1:15" s="153" customFormat="1" ht="14.1" customHeight="1">
      <c r="A15" s="686" t="s">
        <v>1088</v>
      </c>
      <c r="B15" s="605">
        <v>1</v>
      </c>
      <c r="C15" s="370">
        <v>598</v>
      </c>
      <c r="D15" s="156">
        <v>187393</v>
      </c>
      <c r="E15" s="370">
        <v>182302</v>
      </c>
      <c r="F15" s="370">
        <v>4914</v>
      </c>
      <c r="G15" s="370">
        <v>177</v>
      </c>
      <c r="H15" s="1495">
        <v>2022839</v>
      </c>
      <c r="I15" s="370">
        <v>350993</v>
      </c>
      <c r="J15" s="156">
        <v>19</v>
      </c>
      <c r="K15" s="370">
        <v>8</v>
      </c>
      <c r="L15" s="370">
        <v>11</v>
      </c>
      <c r="M15" s="370">
        <v>3287585</v>
      </c>
      <c r="N15" s="687" t="s">
        <v>485</v>
      </c>
      <c r="O15" s="152"/>
    </row>
    <row r="16" spans="1:15" s="153" customFormat="1" ht="14.1" customHeight="1">
      <c r="A16" s="686" t="s">
        <v>52</v>
      </c>
      <c r="B16" s="605">
        <v>1</v>
      </c>
      <c r="C16" s="370">
        <v>352</v>
      </c>
      <c r="D16" s="156">
        <v>119371</v>
      </c>
      <c r="E16" s="370">
        <v>108371</v>
      </c>
      <c r="F16" s="370">
        <v>10940</v>
      </c>
      <c r="G16" s="370">
        <v>60</v>
      </c>
      <c r="H16" s="370">
        <v>225271</v>
      </c>
      <c r="I16" s="370">
        <v>80276</v>
      </c>
      <c r="J16" s="156">
        <v>3</v>
      </c>
      <c r="K16" s="370">
        <v>1</v>
      </c>
      <c r="L16" s="370">
        <v>2</v>
      </c>
      <c r="M16" s="370">
        <v>358038</v>
      </c>
      <c r="N16" s="687" t="s">
        <v>486</v>
      </c>
      <c r="O16" s="152"/>
    </row>
    <row r="17" spans="1:15" s="153" customFormat="1" ht="14.1" customHeight="1">
      <c r="A17" s="686" t="s">
        <v>53</v>
      </c>
      <c r="B17" s="605">
        <v>1</v>
      </c>
      <c r="C17" s="370">
        <v>302</v>
      </c>
      <c r="D17" s="156">
        <v>56931</v>
      </c>
      <c r="E17" s="370">
        <v>53604</v>
      </c>
      <c r="F17" s="370">
        <v>3288</v>
      </c>
      <c r="G17" s="370">
        <v>39</v>
      </c>
      <c r="H17" s="370">
        <v>198218</v>
      </c>
      <c r="I17" s="370">
        <v>52392</v>
      </c>
      <c r="J17" s="156">
        <v>3</v>
      </c>
      <c r="K17" s="370">
        <v>0</v>
      </c>
      <c r="L17" s="370">
        <v>3</v>
      </c>
      <c r="M17" s="370">
        <v>482568</v>
      </c>
      <c r="N17" s="687" t="s">
        <v>487</v>
      </c>
      <c r="O17" s="152"/>
    </row>
    <row r="18" spans="1:15" s="153" customFormat="1" ht="14.1" customHeight="1">
      <c r="A18" s="686" t="s">
        <v>54</v>
      </c>
      <c r="B18" s="605">
        <v>1</v>
      </c>
      <c r="C18" s="370">
        <v>130</v>
      </c>
      <c r="D18" s="156">
        <v>39889</v>
      </c>
      <c r="E18" s="370">
        <v>35103</v>
      </c>
      <c r="F18" s="370">
        <v>4773</v>
      </c>
      <c r="G18" s="370">
        <v>13</v>
      </c>
      <c r="H18" s="370">
        <v>148111</v>
      </c>
      <c r="I18" s="370">
        <v>18939</v>
      </c>
      <c r="J18" s="156">
        <v>4</v>
      </c>
      <c r="K18" s="370">
        <v>1</v>
      </c>
      <c r="L18" s="370">
        <v>3</v>
      </c>
      <c r="M18" s="370">
        <v>210372</v>
      </c>
      <c r="N18" s="687" t="s">
        <v>488</v>
      </c>
      <c r="O18" s="152"/>
    </row>
    <row r="19" spans="1:15" s="153" customFormat="1" ht="14.1" customHeight="1">
      <c r="A19" s="686" t="s">
        <v>391</v>
      </c>
      <c r="B19" s="605">
        <v>1</v>
      </c>
      <c r="C19" s="370">
        <v>180</v>
      </c>
      <c r="D19" s="156">
        <v>150056</v>
      </c>
      <c r="E19" s="370">
        <v>141018</v>
      </c>
      <c r="F19" s="370">
        <v>8987</v>
      </c>
      <c r="G19" s="370">
        <v>51</v>
      </c>
      <c r="H19" s="370">
        <v>440439</v>
      </c>
      <c r="I19" s="370">
        <v>242774</v>
      </c>
      <c r="J19" s="156">
        <v>3</v>
      </c>
      <c r="K19" s="370">
        <v>0</v>
      </c>
      <c r="L19" s="370">
        <v>3</v>
      </c>
      <c r="M19" s="370">
        <v>399574</v>
      </c>
      <c r="N19" s="687" t="s">
        <v>1089</v>
      </c>
      <c r="O19" s="152"/>
    </row>
    <row r="20" spans="1:15" s="153" customFormat="1" ht="14.1" customHeight="1">
      <c r="A20" s="686" t="s">
        <v>1090</v>
      </c>
      <c r="B20" s="605">
        <v>1</v>
      </c>
      <c r="C20" s="370">
        <v>43</v>
      </c>
      <c r="D20" s="156">
        <v>20426</v>
      </c>
      <c r="E20" s="370">
        <v>20413</v>
      </c>
      <c r="F20" s="370">
        <v>0</v>
      </c>
      <c r="G20" s="370">
        <v>13</v>
      </c>
      <c r="H20" s="370">
        <v>99293</v>
      </c>
      <c r="I20" s="370">
        <v>41108</v>
      </c>
      <c r="J20" s="156">
        <v>3</v>
      </c>
      <c r="K20" s="370">
        <v>0</v>
      </c>
      <c r="L20" s="370">
        <v>3</v>
      </c>
      <c r="M20" s="370">
        <v>198506</v>
      </c>
      <c r="N20" s="687" t="s">
        <v>1091</v>
      </c>
      <c r="O20" s="152"/>
    </row>
    <row r="21" spans="1:15" s="153" customFormat="1" ht="14.1" customHeight="1">
      <c r="A21" s="688" t="s">
        <v>55</v>
      </c>
      <c r="B21" s="605">
        <v>1</v>
      </c>
      <c r="C21" s="370">
        <v>400</v>
      </c>
      <c r="D21" s="156">
        <f t="shared" ref="D21" si="1">SUM(E21:G21)</f>
        <v>209779</v>
      </c>
      <c r="E21" s="370">
        <v>204425</v>
      </c>
      <c r="F21" s="370">
        <v>5172</v>
      </c>
      <c r="G21" s="370">
        <v>182</v>
      </c>
      <c r="H21" s="370">
        <v>280915</v>
      </c>
      <c r="I21" s="370">
        <v>331236</v>
      </c>
      <c r="J21" s="156">
        <v>12</v>
      </c>
      <c r="K21" s="370">
        <v>6</v>
      </c>
      <c r="L21" s="370">
        <v>6</v>
      </c>
      <c r="M21" s="370">
        <v>2088535</v>
      </c>
      <c r="N21" s="687" t="s">
        <v>489</v>
      </c>
      <c r="O21" s="152"/>
    </row>
    <row r="22" spans="1:15" s="153" customFormat="1" ht="14.1" customHeight="1">
      <c r="A22" s="688" t="s">
        <v>1092</v>
      </c>
      <c r="B22" s="605">
        <v>1</v>
      </c>
      <c r="C22" s="370">
        <v>58</v>
      </c>
      <c r="D22" s="156">
        <v>46636</v>
      </c>
      <c r="E22" s="370">
        <v>46549</v>
      </c>
      <c r="F22" s="368">
        <v>0</v>
      </c>
      <c r="G22" s="370">
        <v>87</v>
      </c>
      <c r="H22" s="370">
        <v>69551</v>
      </c>
      <c r="I22" s="370">
        <v>19390</v>
      </c>
      <c r="J22" s="156">
        <v>2</v>
      </c>
      <c r="K22" s="370">
        <v>1</v>
      </c>
      <c r="L22" s="370">
        <v>1</v>
      </c>
      <c r="M22" s="370">
        <v>158838</v>
      </c>
      <c r="N22" s="687" t="s">
        <v>490</v>
      </c>
      <c r="O22" s="152"/>
    </row>
    <row r="23" spans="1:15" s="153" customFormat="1" ht="14.1" customHeight="1">
      <c r="A23" s="688" t="s">
        <v>1093</v>
      </c>
      <c r="B23" s="605">
        <v>1</v>
      </c>
      <c r="C23" s="370">
        <v>12</v>
      </c>
      <c r="D23" s="156">
        <f t="shared" ref="D23:D25" si="2">SUM(E23:G23)</f>
        <v>58318</v>
      </c>
      <c r="E23" s="370">
        <v>58295</v>
      </c>
      <c r="F23" s="368">
        <v>0</v>
      </c>
      <c r="G23" s="370">
        <v>23</v>
      </c>
      <c r="H23" s="370">
        <v>7199</v>
      </c>
      <c r="I23" s="370">
        <v>13910</v>
      </c>
      <c r="J23" s="156">
        <v>2</v>
      </c>
      <c r="K23" s="370">
        <v>1</v>
      </c>
      <c r="L23" s="370">
        <v>1</v>
      </c>
      <c r="M23" s="370">
        <v>166330</v>
      </c>
      <c r="N23" s="687" t="s">
        <v>491</v>
      </c>
      <c r="O23" s="152"/>
    </row>
    <row r="24" spans="1:15" s="153" customFormat="1" ht="14.1" customHeight="1">
      <c r="A24" s="688" t="s">
        <v>1094</v>
      </c>
      <c r="B24" s="605">
        <v>1</v>
      </c>
      <c r="C24" s="370">
        <v>46</v>
      </c>
      <c r="D24" s="156">
        <f t="shared" si="2"/>
        <v>51570</v>
      </c>
      <c r="E24" s="370">
        <v>51536</v>
      </c>
      <c r="F24" s="368">
        <v>0</v>
      </c>
      <c r="G24" s="370">
        <v>34</v>
      </c>
      <c r="H24" s="370">
        <v>13131</v>
      </c>
      <c r="I24" s="370">
        <v>12713</v>
      </c>
      <c r="J24" s="156">
        <v>2</v>
      </c>
      <c r="K24" s="370">
        <v>0</v>
      </c>
      <c r="L24" s="370">
        <v>2</v>
      </c>
      <c r="M24" s="370">
        <v>136500</v>
      </c>
      <c r="N24" s="687" t="s">
        <v>1095</v>
      </c>
      <c r="O24" s="152"/>
    </row>
    <row r="25" spans="1:15" s="153" customFormat="1" ht="14.1" customHeight="1">
      <c r="A25" s="688" t="s">
        <v>1096</v>
      </c>
      <c r="B25" s="605">
        <v>1</v>
      </c>
      <c r="C25" s="370">
        <v>144</v>
      </c>
      <c r="D25" s="156">
        <f t="shared" si="2"/>
        <v>63104</v>
      </c>
      <c r="E25" s="370">
        <v>63056</v>
      </c>
      <c r="F25" s="368">
        <v>0</v>
      </c>
      <c r="G25" s="370">
        <v>48</v>
      </c>
      <c r="H25" s="370">
        <v>48186</v>
      </c>
      <c r="I25" s="370">
        <v>34037</v>
      </c>
      <c r="J25" s="156">
        <v>2</v>
      </c>
      <c r="K25" s="370">
        <v>1</v>
      </c>
      <c r="L25" s="370">
        <v>1</v>
      </c>
      <c r="M25" s="370">
        <v>347266</v>
      </c>
      <c r="N25" s="687" t="s">
        <v>1097</v>
      </c>
      <c r="O25" s="152"/>
    </row>
    <row r="26" spans="1:15" s="153" customFormat="1" ht="14.1" customHeight="1">
      <c r="A26" s="688" t="s">
        <v>1098</v>
      </c>
      <c r="B26" s="605">
        <v>1</v>
      </c>
      <c r="C26" s="370">
        <v>320</v>
      </c>
      <c r="D26" s="156">
        <v>63463</v>
      </c>
      <c r="E26" s="370">
        <v>61541</v>
      </c>
      <c r="F26" s="368">
        <v>1841</v>
      </c>
      <c r="G26" s="370">
        <v>81</v>
      </c>
      <c r="H26" s="370">
        <v>81382</v>
      </c>
      <c r="I26" s="370">
        <v>76212</v>
      </c>
      <c r="J26" s="156">
        <v>4</v>
      </c>
      <c r="K26" s="370">
        <v>1</v>
      </c>
      <c r="L26" s="370">
        <v>3</v>
      </c>
      <c r="M26" s="370">
        <v>405579</v>
      </c>
      <c r="N26" s="687" t="s">
        <v>1099</v>
      </c>
      <c r="O26" s="152"/>
    </row>
    <row r="27" spans="1:15" s="153" customFormat="1" ht="14.1" customHeight="1">
      <c r="A27" s="688" t="s">
        <v>56</v>
      </c>
      <c r="B27" s="605">
        <v>1</v>
      </c>
      <c r="C27" s="370">
        <v>781</v>
      </c>
      <c r="D27" s="156">
        <v>241375</v>
      </c>
      <c r="E27" s="370">
        <v>225452</v>
      </c>
      <c r="F27" s="370">
        <v>15813</v>
      </c>
      <c r="G27" s="370">
        <v>110</v>
      </c>
      <c r="H27" s="370">
        <v>231714</v>
      </c>
      <c r="I27" s="370">
        <v>125268</v>
      </c>
      <c r="J27" s="156">
        <v>17</v>
      </c>
      <c r="K27" s="370">
        <v>8</v>
      </c>
      <c r="L27" s="370">
        <v>9</v>
      </c>
      <c r="M27" s="370">
        <v>1795110</v>
      </c>
      <c r="N27" s="687" t="s">
        <v>492</v>
      </c>
      <c r="O27" s="152"/>
    </row>
    <row r="28" spans="1:15" s="153" customFormat="1" ht="14.1" customHeight="1">
      <c r="A28" s="689" t="s">
        <v>57</v>
      </c>
      <c r="B28" s="605">
        <v>1</v>
      </c>
      <c r="C28" s="368">
        <v>346</v>
      </c>
      <c r="D28" s="156">
        <v>105077</v>
      </c>
      <c r="E28" s="368">
        <v>5665</v>
      </c>
      <c r="F28" s="368">
        <v>586</v>
      </c>
      <c r="G28" s="368">
        <v>58095</v>
      </c>
      <c r="H28" s="1496">
        <v>58095</v>
      </c>
      <c r="I28" s="368">
        <v>29914</v>
      </c>
      <c r="J28" s="156">
        <v>8</v>
      </c>
      <c r="K28" s="368">
        <v>1</v>
      </c>
      <c r="L28" s="368">
        <v>7</v>
      </c>
      <c r="M28" s="368">
        <v>779133</v>
      </c>
      <c r="N28" s="687" t="s">
        <v>1100</v>
      </c>
      <c r="O28" s="152"/>
    </row>
    <row r="29" spans="1:15" s="153" customFormat="1" ht="14.1" customHeight="1">
      <c r="A29" s="688" t="s">
        <v>714</v>
      </c>
      <c r="B29" s="605">
        <v>1</v>
      </c>
      <c r="C29" s="368">
        <v>204</v>
      </c>
      <c r="D29" s="156">
        <v>37188</v>
      </c>
      <c r="E29" s="368">
        <v>1273</v>
      </c>
      <c r="F29" s="368">
        <v>22</v>
      </c>
      <c r="G29" s="368">
        <v>66354</v>
      </c>
      <c r="H29" s="1496">
        <v>66328</v>
      </c>
      <c r="I29" s="368">
        <v>97799</v>
      </c>
      <c r="J29" s="156">
        <v>8</v>
      </c>
      <c r="K29" s="368">
        <v>3</v>
      </c>
      <c r="L29" s="368">
        <v>5</v>
      </c>
      <c r="M29" s="368">
        <v>595048</v>
      </c>
      <c r="N29" s="687" t="s">
        <v>1101</v>
      </c>
      <c r="O29" s="152"/>
    </row>
    <row r="30" spans="1:15" s="153" customFormat="1" ht="14.1" customHeight="1">
      <c r="A30" s="688" t="s">
        <v>392</v>
      </c>
      <c r="B30" s="605">
        <v>1</v>
      </c>
      <c r="C30" s="370">
        <v>1366</v>
      </c>
      <c r="D30" s="156">
        <v>326743</v>
      </c>
      <c r="E30" s="370">
        <v>323635</v>
      </c>
      <c r="F30" s="370">
        <v>3003</v>
      </c>
      <c r="G30" s="370">
        <v>105</v>
      </c>
      <c r="H30" s="1495">
        <v>677009</v>
      </c>
      <c r="I30" s="370">
        <v>187044</v>
      </c>
      <c r="J30" s="156">
        <v>17</v>
      </c>
      <c r="K30" s="370">
        <v>6</v>
      </c>
      <c r="L30" s="370">
        <v>11</v>
      </c>
      <c r="M30" s="370">
        <v>4197880</v>
      </c>
      <c r="N30" s="687" t="s">
        <v>493</v>
      </c>
      <c r="O30" s="152"/>
    </row>
    <row r="31" spans="1:15" s="153" customFormat="1" ht="14.1" customHeight="1">
      <c r="A31" s="688" t="s">
        <v>478</v>
      </c>
      <c r="B31" s="605">
        <v>1</v>
      </c>
      <c r="C31" s="370">
        <v>804</v>
      </c>
      <c r="D31" s="156">
        <v>175979</v>
      </c>
      <c r="E31" s="370">
        <v>175113</v>
      </c>
      <c r="F31" s="370">
        <v>766</v>
      </c>
      <c r="G31" s="370">
        <v>100</v>
      </c>
      <c r="H31" s="370">
        <v>344716</v>
      </c>
      <c r="I31" s="370">
        <v>158316</v>
      </c>
      <c r="J31" s="156">
        <v>8</v>
      </c>
      <c r="K31" s="370">
        <v>6</v>
      </c>
      <c r="L31" s="370">
        <v>2</v>
      </c>
      <c r="M31" s="370">
        <v>1975472</v>
      </c>
      <c r="N31" s="687" t="s">
        <v>494</v>
      </c>
      <c r="O31" s="152"/>
    </row>
    <row r="32" spans="1:15" s="153" customFormat="1" ht="14.1" customHeight="1">
      <c r="A32" s="688" t="s">
        <v>1102</v>
      </c>
      <c r="B32" s="605">
        <v>1</v>
      </c>
      <c r="C32" s="370">
        <v>406</v>
      </c>
      <c r="D32" s="156">
        <v>133328</v>
      </c>
      <c r="E32" s="370">
        <v>132622</v>
      </c>
      <c r="F32" s="370">
        <v>589</v>
      </c>
      <c r="G32" s="370">
        <v>117</v>
      </c>
      <c r="H32" s="370">
        <v>181013</v>
      </c>
      <c r="I32" s="370">
        <v>58773</v>
      </c>
      <c r="J32" s="156">
        <v>8</v>
      </c>
      <c r="K32" s="370">
        <v>4</v>
      </c>
      <c r="L32" s="370">
        <v>4</v>
      </c>
      <c r="M32" s="370">
        <v>1095200</v>
      </c>
      <c r="N32" s="687" t="s">
        <v>495</v>
      </c>
      <c r="O32" s="152"/>
    </row>
    <row r="33" spans="1:15" s="153" customFormat="1" ht="14.1" customHeight="1">
      <c r="A33" s="688" t="s">
        <v>479</v>
      </c>
      <c r="B33" s="605">
        <v>1</v>
      </c>
      <c r="C33" s="370">
        <v>710</v>
      </c>
      <c r="D33" s="156">
        <v>131795</v>
      </c>
      <c r="E33" s="370">
        <v>130747</v>
      </c>
      <c r="F33" s="370">
        <v>930</v>
      </c>
      <c r="G33" s="370">
        <v>118</v>
      </c>
      <c r="H33" s="1495">
        <v>472441</v>
      </c>
      <c r="I33" s="370">
        <v>209770</v>
      </c>
      <c r="J33" s="156">
        <v>12</v>
      </c>
      <c r="K33" s="370">
        <v>4</v>
      </c>
      <c r="L33" s="370">
        <v>8</v>
      </c>
      <c r="M33" s="370">
        <v>1642800</v>
      </c>
      <c r="N33" s="687" t="s">
        <v>496</v>
      </c>
      <c r="O33" s="152"/>
    </row>
    <row r="34" spans="1:15" s="153" customFormat="1" ht="14.1" customHeight="1">
      <c r="A34" s="688" t="s">
        <v>480</v>
      </c>
      <c r="B34" s="605">
        <v>1</v>
      </c>
      <c r="C34" s="370">
        <v>640</v>
      </c>
      <c r="D34" s="156">
        <v>83690</v>
      </c>
      <c r="E34" s="370">
        <v>83560</v>
      </c>
      <c r="F34" s="370">
        <v>0</v>
      </c>
      <c r="G34" s="370">
        <v>130</v>
      </c>
      <c r="H34" s="370">
        <v>248764</v>
      </c>
      <c r="I34" s="370">
        <v>128610</v>
      </c>
      <c r="J34" s="156">
        <v>7</v>
      </c>
      <c r="K34" s="370">
        <v>3</v>
      </c>
      <c r="L34" s="370">
        <v>4</v>
      </c>
      <c r="M34" s="370">
        <v>1728538</v>
      </c>
      <c r="N34" s="687" t="s">
        <v>1103</v>
      </c>
      <c r="O34" s="152"/>
    </row>
    <row r="35" spans="1:15" s="153" customFormat="1" ht="14.1" customHeight="1">
      <c r="A35" s="688" t="s">
        <v>58</v>
      </c>
      <c r="B35" s="605">
        <v>1</v>
      </c>
      <c r="C35" s="370">
        <v>340</v>
      </c>
      <c r="D35" s="156">
        <f>SUM(E35:G35)</f>
        <v>79368</v>
      </c>
      <c r="E35" s="370">
        <v>76707</v>
      </c>
      <c r="F35" s="370">
        <v>2624</v>
      </c>
      <c r="G35" s="370">
        <v>37</v>
      </c>
      <c r="H35" s="370">
        <v>135297</v>
      </c>
      <c r="I35" s="370">
        <v>60594</v>
      </c>
      <c r="J35" s="156">
        <v>5</v>
      </c>
      <c r="K35" s="370">
        <v>2</v>
      </c>
      <c r="L35" s="370">
        <v>3</v>
      </c>
      <c r="M35" s="370">
        <v>732857</v>
      </c>
      <c r="N35" s="687" t="s">
        <v>497</v>
      </c>
      <c r="O35" s="152"/>
    </row>
    <row r="36" spans="1:15" s="153" customFormat="1" ht="14.1" customHeight="1">
      <c r="A36" s="688" t="s">
        <v>59</v>
      </c>
      <c r="B36" s="605">
        <v>1</v>
      </c>
      <c r="C36" s="370">
        <v>630</v>
      </c>
      <c r="D36" s="156">
        <v>127063</v>
      </c>
      <c r="E36" s="370">
        <v>126563</v>
      </c>
      <c r="F36" s="370">
        <v>406</v>
      </c>
      <c r="G36" s="370">
        <v>94</v>
      </c>
      <c r="H36" s="370">
        <v>241071</v>
      </c>
      <c r="I36" s="370">
        <v>111661</v>
      </c>
      <c r="J36" s="156">
        <v>7</v>
      </c>
      <c r="K36" s="370">
        <v>0</v>
      </c>
      <c r="L36" s="370">
        <v>7</v>
      </c>
      <c r="M36" s="370">
        <v>776673</v>
      </c>
      <c r="N36" s="687" t="s">
        <v>498</v>
      </c>
      <c r="O36" s="152"/>
    </row>
    <row r="37" spans="1:15" s="153" customFormat="1" ht="14.1" customHeight="1">
      <c r="A37" s="688" t="s">
        <v>654</v>
      </c>
      <c r="B37" s="605">
        <v>1</v>
      </c>
      <c r="C37" s="370">
        <v>657</v>
      </c>
      <c r="D37" s="156">
        <v>107546</v>
      </c>
      <c r="E37" s="370">
        <v>107498</v>
      </c>
      <c r="F37" s="368">
        <v>0</v>
      </c>
      <c r="G37" s="370">
        <v>48</v>
      </c>
      <c r="H37" s="370">
        <v>83947</v>
      </c>
      <c r="I37" s="156">
        <v>47912</v>
      </c>
      <c r="J37" s="156">
        <v>3</v>
      </c>
      <c r="K37" s="370">
        <v>1</v>
      </c>
      <c r="L37" s="370">
        <v>2</v>
      </c>
      <c r="M37" s="370">
        <v>362491</v>
      </c>
      <c r="N37" s="687" t="s">
        <v>499</v>
      </c>
      <c r="O37" s="152"/>
    </row>
    <row r="38" spans="1:15" s="153" customFormat="1" ht="14.1" customHeight="1">
      <c r="A38" s="688" t="s">
        <v>481</v>
      </c>
      <c r="B38" s="605">
        <v>1</v>
      </c>
      <c r="C38" s="370">
        <v>229</v>
      </c>
      <c r="D38" s="156">
        <v>67435</v>
      </c>
      <c r="E38" s="370">
        <v>67412</v>
      </c>
      <c r="F38" s="368">
        <v>0</v>
      </c>
      <c r="G38" s="370">
        <v>23</v>
      </c>
      <c r="H38" s="370">
        <v>32500</v>
      </c>
      <c r="I38" s="156">
        <v>7278</v>
      </c>
      <c r="J38" s="156">
        <v>3</v>
      </c>
      <c r="K38" s="370">
        <v>1</v>
      </c>
      <c r="L38" s="370">
        <v>2</v>
      </c>
      <c r="M38" s="370">
        <v>261290</v>
      </c>
      <c r="N38" s="687" t="s">
        <v>500</v>
      </c>
      <c r="O38" s="152"/>
    </row>
    <row r="39" spans="1:15" s="153" customFormat="1" ht="14.1" customHeight="1">
      <c r="A39" s="688" t="s">
        <v>482</v>
      </c>
      <c r="B39" s="605">
        <v>1</v>
      </c>
      <c r="C39" s="370">
        <v>328</v>
      </c>
      <c r="D39" s="156">
        <v>69330</v>
      </c>
      <c r="E39" s="370">
        <v>69275</v>
      </c>
      <c r="F39" s="368">
        <v>0</v>
      </c>
      <c r="G39" s="370">
        <v>55</v>
      </c>
      <c r="H39" s="370">
        <v>198600</v>
      </c>
      <c r="I39" s="156">
        <v>90210</v>
      </c>
      <c r="J39" s="156">
        <v>3</v>
      </c>
      <c r="K39" s="370">
        <v>0</v>
      </c>
      <c r="L39" s="370">
        <v>3</v>
      </c>
      <c r="M39" s="370">
        <v>327595</v>
      </c>
      <c r="N39" s="687" t="s">
        <v>501</v>
      </c>
      <c r="O39" s="152"/>
    </row>
    <row r="40" spans="1:15" s="157" customFormat="1" ht="14.1" customHeight="1">
      <c r="A40" s="688" t="s">
        <v>60</v>
      </c>
      <c r="B40" s="605">
        <v>1</v>
      </c>
      <c r="C40" s="370">
        <v>495</v>
      </c>
      <c r="D40" s="156">
        <f>E40+F40+G40</f>
        <v>144390</v>
      </c>
      <c r="E40" s="370">
        <v>88212</v>
      </c>
      <c r="F40" s="370">
        <v>56146</v>
      </c>
      <c r="G40" s="370">
        <v>32</v>
      </c>
      <c r="H40" s="370">
        <v>121062</v>
      </c>
      <c r="I40" s="370">
        <v>46180</v>
      </c>
      <c r="J40" s="156">
        <f t="shared" ref="J40:J41" si="3">SUM(K40:L40)</f>
        <v>7</v>
      </c>
      <c r="K40" s="370">
        <v>5</v>
      </c>
      <c r="L40" s="370">
        <v>2</v>
      </c>
      <c r="M40" s="370">
        <v>417392</v>
      </c>
      <c r="N40" s="687" t="s">
        <v>502</v>
      </c>
      <c r="O40" s="152"/>
    </row>
    <row r="41" spans="1:15" s="157" customFormat="1" ht="14.1" customHeight="1">
      <c r="A41" s="688" t="s">
        <v>888</v>
      </c>
      <c r="B41" s="605">
        <v>1</v>
      </c>
      <c r="C41" s="370">
        <v>176</v>
      </c>
      <c r="D41" s="156">
        <f>E41+F41+G41</f>
        <v>103187</v>
      </c>
      <c r="E41" s="370">
        <v>103037</v>
      </c>
      <c r="F41" s="370">
        <v>123</v>
      </c>
      <c r="G41" s="370">
        <v>27</v>
      </c>
      <c r="H41" s="370">
        <v>171857</v>
      </c>
      <c r="I41" s="370">
        <v>103829</v>
      </c>
      <c r="J41" s="156">
        <f t="shared" si="3"/>
        <v>5</v>
      </c>
      <c r="K41" s="370">
        <v>1</v>
      </c>
      <c r="L41" s="370">
        <v>4</v>
      </c>
      <c r="M41" s="370">
        <v>271292</v>
      </c>
      <c r="N41" s="687" t="s">
        <v>1104</v>
      </c>
      <c r="O41" s="152"/>
    </row>
    <row r="42" spans="1:15" s="157" customFormat="1" ht="14.1" customHeight="1">
      <c r="A42" s="688" t="s">
        <v>61</v>
      </c>
      <c r="B42" s="605">
        <v>1</v>
      </c>
      <c r="C42" s="370">
        <v>253</v>
      </c>
      <c r="D42" s="156">
        <v>56501</v>
      </c>
      <c r="E42" s="370">
        <v>53221</v>
      </c>
      <c r="F42" s="370">
        <v>3081</v>
      </c>
      <c r="G42" s="370">
        <v>199</v>
      </c>
      <c r="H42" s="370">
        <v>51940</v>
      </c>
      <c r="I42" s="370">
        <v>31638</v>
      </c>
      <c r="J42" s="156">
        <v>7</v>
      </c>
      <c r="K42" s="370">
        <v>1</v>
      </c>
      <c r="L42" s="370">
        <v>6</v>
      </c>
      <c r="M42" s="370">
        <v>316921</v>
      </c>
      <c r="N42" s="687" t="s">
        <v>503</v>
      </c>
      <c r="O42" s="14"/>
    </row>
    <row r="43" spans="1:15" s="153" customFormat="1" ht="14.1" customHeight="1">
      <c r="A43" s="688" t="s">
        <v>65</v>
      </c>
      <c r="B43" s="605">
        <v>1</v>
      </c>
      <c r="C43" s="370">
        <v>100</v>
      </c>
      <c r="D43" s="156">
        <f t="shared" ref="D43" si="4">SUM(E43:G43)</f>
        <v>10461</v>
      </c>
      <c r="E43" s="370">
        <v>9924</v>
      </c>
      <c r="F43" s="370">
        <v>182</v>
      </c>
      <c r="G43" s="370">
        <v>355</v>
      </c>
      <c r="H43" s="1495">
        <v>15000</v>
      </c>
      <c r="I43" s="370">
        <v>482</v>
      </c>
      <c r="J43" s="156">
        <v>2</v>
      </c>
      <c r="K43" s="370">
        <v>1</v>
      </c>
      <c r="L43" s="370">
        <v>1</v>
      </c>
      <c r="M43" s="370">
        <v>123070</v>
      </c>
      <c r="N43" s="687" t="s">
        <v>504</v>
      </c>
    </row>
    <row r="44" spans="1:15" s="158" customFormat="1" ht="14.1" customHeight="1" thickBot="1">
      <c r="A44" s="690" t="s">
        <v>655</v>
      </c>
      <c r="B44" s="691">
        <v>1</v>
      </c>
      <c r="C44" s="376">
        <v>65</v>
      </c>
      <c r="D44" s="604">
        <v>53274</v>
      </c>
      <c r="E44" s="376">
        <v>52076</v>
      </c>
      <c r="F44" s="376">
        <v>1164</v>
      </c>
      <c r="G44" s="376">
        <v>34</v>
      </c>
      <c r="H44" s="376">
        <v>75230</v>
      </c>
      <c r="I44" s="376">
        <v>25988</v>
      </c>
      <c r="J44" s="604">
        <v>5</v>
      </c>
      <c r="K44" s="376">
        <v>1</v>
      </c>
      <c r="L44" s="376">
        <v>4</v>
      </c>
      <c r="M44" s="613">
        <v>453381</v>
      </c>
      <c r="N44" s="692" t="s">
        <v>1105</v>
      </c>
    </row>
    <row r="45" spans="1:15" s="153" customFormat="1" ht="7.5" hidden="1" customHeight="1">
      <c r="A45" s="693" t="s">
        <v>1106</v>
      </c>
      <c r="B45" s="157"/>
      <c r="C45" s="694"/>
      <c r="D45" s="694"/>
      <c r="E45" s="694"/>
      <c r="F45" s="694"/>
      <c r="G45" s="694"/>
      <c r="H45" s="157"/>
      <c r="I45" s="157"/>
      <c r="J45" s="694"/>
      <c r="K45" s="694"/>
      <c r="L45" s="694"/>
      <c r="M45" s="694"/>
      <c r="N45" s="695" t="s">
        <v>1107</v>
      </c>
      <c r="O45" s="152"/>
    </row>
    <row r="46" spans="1:15" s="158" customFormat="1" ht="11.1" customHeight="1">
      <c r="A46" s="1281" t="s">
        <v>916</v>
      </c>
      <c r="B46" s="1281"/>
      <c r="C46" s="1281"/>
      <c r="D46" s="1281"/>
      <c r="E46" s="1281"/>
      <c r="F46" s="1281"/>
      <c r="G46" s="1281"/>
      <c r="H46" s="157"/>
      <c r="I46" s="157"/>
      <c r="J46" s="694"/>
      <c r="K46" s="694"/>
      <c r="L46" s="694"/>
      <c r="M46" s="694"/>
      <c r="N46" s="695"/>
    </row>
    <row r="47" spans="1:15" s="158" customFormat="1" ht="11.1" customHeight="1">
      <c r="A47" s="1281"/>
      <c r="B47" s="1281"/>
      <c r="C47" s="1281"/>
      <c r="D47" s="1281"/>
      <c r="E47" s="1281"/>
      <c r="F47" s="1281"/>
      <c r="G47" s="1281"/>
      <c r="H47" s="157"/>
      <c r="I47" s="157"/>
      <c r="J47" s="694"/>
      <c r="K47" s="694"/>
      <c r="L47" s="694"/>
      <c r="M47" s="694"/>
      <c r="N47" s="695"/>
    </row>
    <row r="48" spans="1:15" s="142" customFormat="1" ht="11.1" customHeight="1">
      <c r="A48" s="693" t="s">
        <v>1108</v>
      </c>
      <c r="B48" s="140"/>
      <c r="C48" s="140"/>
      <c r="D48" s="140"/>
      <c r="E48" s="140"/>
      <c r="F48" s="140"/>
      <c r="G48" s="140"/>
      <c r="H48" s="157"/>
      <c r="I48" s="157"/>
      <c r="J48" s="694"/>
      <c r="K48" s="694"/>
      <c r="L48" s="694"/>
      <c r="M48" s="694"/>
      <c r="N48" s="695"/>
    </row>
    <row r="49" spans="1:15" s="142" customFormat="1" ht="11.1" customHeight="1">
      <c r="A49" s="693" t="s">
        <v>903</v>
      </c>
      <c r="B49" s="157"/>
      <c r="C49" s="694"/>
      <c r="D49" s="694"/>
      <c r="E49" s="694"/>
      <c r="F49" s="694"/>
      <c r="G49" s="694"/>
      <c r="H49" s="157"/>
      <c r="I49" s="157"/>
      <c r="J49" s="694"/>
      <c r="K49" s="694"/>
      <c r="L49" s="694"/>
      <c r="M49" s="694"/>
      <c r="N49" s="695"/>
    </row>
    <row r="50" spans="1:15" s="142" customFormat="1" ht="14.1" customHeight="1">
      <c r="A50" s="450" t="s">
        <v>1326</v>
      </c>
      <c r="B50" s="450"/>
      <c r="C50" s="450"/>
      <c r="D50" s="450"/>
      <c r="E50" s="450"/>
      <c r="F50" s="696"/>
      <c r="G50" s="696"/>
      <c r="H50" s="451"/>
      <c r="I50" s="451"/>
      <c r="J50" s="450"/>
      <c r="K50" s="450"/>
      <c r="L50" s="450"/>
      <c r="M50" s="451"/>
      <c r="N50" s="451" t="s">
        <v>1327</v>
      </c>
    </row>
    <row r="51" spans="1:15" s="142" customFormat="1" ht="14.1" customHeight="1">
      <c r="A51" s="450"/>
      <c r="B51" s="450"/>
      <c r="C51" s="450"/>
      <c r="D51" s="450"/>
      <c r="E51" s="450"/>
      <c r="F51" s="696"/>
      <c r="G51" s="696"/>
      <c r="H51" s="451"/>
      <c r="I51" s="451"/>
      <c r="J51" s="450"/>
      <c r="K51" s="450"/>
      <c r="L51" s="450"/>
      <c r="M51" s="451"/>
      <c r="N51" s="451"/>
    </row>
    <row r="52" spans="1:15" s="696" customFormat="1" ht="20.100000000000001" customHeight="1">
      <c r="A52" s="1282" t="s">
        <v>548</v>
      </c>
      <c r="B52" s="1282"/>
      <c r="C52" s="1282"/>
      <c r="D52" s="1282"/>
      <c r="E52" s="1282"/>
      <c r="F52" s="1282"/>
      <c r="G52" s="1282"/>
      <c r="H52" s="1089" t="s">
        <v>1109</v>
      </c>
      <c r="I52" s="1089"/>
      <c r="J52" s="1089"/>
      <c r="K52" s="1089"/>
      <c r="L52" s="1089"/>
      <c r="M52" s="1089"/>
      <c r="N52" s="1089"/>
    </row>
    <row r="53" spans="1:15" s="19" customFormat="1" ht="24" customHeight="1">
      <c r="A53" s="143"/>
      <c r="B53" s="735"/>
      <c r="C53" s="735"/>
      <c r="D53" s="735"/>
      <c r="E53" s="735"/>
      <c r="F53" s="735"/>
      <c r="G53" s="735"/>
      <c r="H53" s="735"/>
      <c r="I53" s="735"/>
      <c r="J53" s="735"/>
      <c r="K53" s="735"/>
      <c r="L53" s="735"/>
      <c r="M53" s="735"/>
      <c r="N53" s="735"/>
    </row>
    <row r="54" spans="1:15" s="14" customFormat="1" ht="18" customHeight="1" thickBot="1">
      <c r="A54" s="743" t="s">
        <v>394</v>
      </c>
      <c r="B54" s="744"/>
      <c r="C54" s="744"/>
      <c r="D54" s="744"/>
      <c r="E54" s="744"/>
      <c r="F54" s="744"/>
      <c r="G54" s="744"/>
      <c r="H54" s="744"/>
      <c r="I54" s="744"/>
      <c r="J54" s="744"/>
      <c r="K54" s="744"/>
      <c r="L54" s="744"/>
      <c r="M54" s="744"/>
      <c r="N54" s="146" t="s">
        <v>395</v>
      </c>
    </row>
    <row r="55" spans="1:15" s="14" customFormat="1" ht="18.95" customHeight="1">
      <c r="A55" s="1306" t="s">
        <v>396</v>
      </c>
      <c r="B55" s="1309" t="s">
        <v>397</v>
      </c>
      <c r="C55" s="1309" t="s">
        <v>398</v>
      </c>
      <c r="D55" s="1294" t="s">
        <v>399</v>
      </c>
      <c r="E55" s="1295"/>
      <c r="F55" s="1295"/>
      <c r="G55" s="685"/>
      <c r="H55" s="1274" t="s">
        <v>400</v>
      </c>
      <c r="I55" s="1276" t="s">
        <v>401</v>
      </c>
      <c r="J55" s="1278" t="s">
        <v>1110</v>
      </c>
      <c r="K55" s="1279"/>
      <c r="L55" s="1280"/>
      <c r="M55" s="1271" t="s">
        <v>1111</v>
      </c>
      <c r="N55" s="1301" t="s">
        <v>402</v>
      </c>
    </row>
    <row r="56" spans="1:15" s="14" customFormat="1" ht="18.95" customHeight="1">
      <c r="A56" s="1307"/>
      <c r="B56" s="1290"/>
      <c r="C56" s="1290"/>
      <c r="D56" s="159"/>
      <c r="E56" s="1292" t="s">
        <v>403</v>
      </c>
      <c r="F56" s="1292" t="s">
        <v>404</v>
      </c>
      <c r="G56" s="1296" t="s">
        <v>405</v>
      </c>
      <c r="H56" s="1275"/>
      <c r="I56" s="1103"/>
      <c r="J56" s="147"/>
      <c r="K56" s="1288" t="s">
        <v>1112</v>
      </c>
      <c r="L56" s="1288" t="s">
        <v>1113</v>
      </c>
      <c r="M56" s="1272"/>
      <c r="N56" s="1302"/>
    </row>
    <row r="57" spans="1:15" s="153" customFormat="1" ht="18.95" customHeight="1">
      <c r="A57" s="1308"/>
      <c r="B57" s="1290"/>
      <c r="C57" s="1290"/>
      <c r="D57" s="736"/>
      <c r="E57" s="1304"/>
      <c r="F57" s="1304"/>
      <c r="G57" s="1305"/>
      <c r="H57" s="1275"/>
      <c r="I57" s="1277"/>
      <c r="J57" s="148"/>
      <c r="K57" s="1289"/>
      <c r="L57" s="1289"/>
      <c r="M57" s="1273"/>
      <c r="N57" s="1303"/>
    </row>
    <row r="58" spans="1:15" s="153" customFormat="1" ht="12.95" customHeight="1">
      <c r="A58" s="697" t="s">
        <v>1114</v>
      </c>
      <c r="B58" s="698">
        <v>1</v>
      </c>
      <c r="C58" s="614">
        <v>212</v>
      </c>
      <c r="D58" s="745">
        <f>SUM(E58:G58)</f>
        <v>17498</v>
      </c>
      <c r="E58" s="614">
        <v>16396</v>
      </c>
      <c r="F58" s="614">
        <v>1065</v>
      </c>
      <c r="G58" s="629">
        <v>37</v>
      </c>
      <c r="H58" s="1497">
        <v>49770</v>
      </c>
      <c r="I58" s="614">
        <v>13963</v>
      </c>
      <c r="J58" s="615" t="s">
        <v>1064</v>
      </c>
      <c r="K58" s="616">
        <v>2</v>
      </c>
      <c r="L58" s="616">
        <v>1</v>
      </c>
      <c r="M58" s="617">
        <v>368290</v>
      </c>
      <c r="N58" s="699" t="s">
        <v>1361</v>
      </c>
    </row>
    <row r="59" spans="1:15" s="153" customFormat="1" ht="12.95" customHeight="1">
      <c r="A59" s="700" t="s">
        <v>483</v>
      </c>
      <c r="B59" s="701">
        <v>1</v>
      </c>
      <c r="C59" s="618">
        <v>60</v>
      </c>
      <c r="D59" s="156">
        <f>SUM(E59:G59)</f>
        <v>61037</v>
      </c>
      <c r="E59" s="618">
        <v>59988</v>
      </c>
      <c r="F59" s="618">
        <v>925</v>
      </c>
      <c r="G59" s="617">
        <v>124</v>
      </c>
      <c r="H59" s="618">
        <v>39951</v>
      </c>
      <c r="I59" s="618">
        <v>49486</v>
      </c>
      <c r="J59" s="619">
        <v>4</v>
      </c>
      <c r="K59" s="620">
        <v>2</v>
      </c>
      <c r="L59" s="620">
        <v>2</v>
      </c>
      <c r="M59" s="617">
        <v>368750</v>
      </c>
      <c r="N59" s="699" t="s">
        <v>1115</v>
      </c>
    </row>
    <row r="60" spans="1:15" s="153" customFormat="1" ht="12.95" customHeight="1">
      <c r="A60" s="700" t="s">
        <v>656</v>
      </c>
      <c r="B60" s="701">
        <v>1</v>
      </c>
      <c r="C60" s="618">
        <v>140</v>
      </c>
      <c r="D60" s="156">
        <f t="shared" ref="D60:D64" si="5">SUM(E60:G60)</f>
        <v>53046</v>
      </c>
      <c r="E60" s="618">
        <v>51824</v>
      </c>
      <c r="F60" s="618">
        <v>1127</v>
      </c>
      <c r="G60" s="617">
        <v>95</v>
      </c>
      <c r="H60" s="1498">
        <v>50685</v>
      </c>
      <c r="I60" s="618">
        <v>14914</v>
      </c>
      <c r="J60" s="619">
        <v>4</v>
      </c>
      <c r="K60" s="620">
        <v>2</v>
      </c>
      <c r="L60" s="620">
        <v>2</v>
      </c>
      <c r="M60" s="617">
        <v>381457</v>
      </c>
      <c r="N60" s="699" t="s">
        <v>1116</v>
      </c>
      <c r="O60" s="160"/>
    </row>
    <row r="61" spans="1:15" s="153" customFormat="1" ht="12.95" customHeight="1">
      <c r="A61" s="700" t="s">
        <v>484</v>
      </c>
      <c r="B61" s="701">
        <v>1</v>
      </c>
      <c r="C61" s="618">
        <v>206</v>
      </c>
      <c r="D61" s="156">
        <f t="shared" si="5"/>
        <v>30582</v>
      </c>
      <c r="E61" s="618">
        <v>30566</v>
      </c>
      <c r="F61" s="618">
        <v>0</v>
      </c>
      <c r="G61" s="617">
        <v>16</v>
      </c>
      <c r="H61" s="1498">
        <v>16000</v>
      </c>
      <c r="I61" s="618">
        <v>11077</v>
      </c>
      <c r="J61" s="619">
        <v>2</v>
      </c>
      <c r="K61" s="620">
        <v>1</v>
      </c>
      <c r="L61" s="620">
        <v>1</v>
      </c>
      <c r="M61" s="617">
        <v>225893</v>
      </c>
      <c r="N61" s="699" t="s">
        <v>505</v>
      </c>
      <c r="O61" s="160"/>
    </row>
    <row r="62" spans="1:15" s="153" customFormat="1" ht="12.95" customHeight="1">
      <c r="A62" s="700" t="s">
        <v>406</v>
      </c>
      <c r="B62" s="701">
        <v>1</v>
      </c>
      <c r="C62" s="618">
        <v>280</v>
      </c>
      <c r="D62" s="156">
        <f t="shared" si="5"/>
        <v>76758</v>
      </c>
      <c r="E62" s="618">
        <v>72334</v>
      </c>
      <c r="F62" s="618">
        <v>4378</v>
      </c>
      <c r="G62" s="617">
        <v>46</v>
      </c>
      <c r="H62" s="1498">
        <v>220581</v>
      </c>
      <c r="I62" s="618">
        <v>75492</v>
      </c>
      <c r="J62" s="619">
        <v>6</v>
      </c>
      <c r="K62" s="620">
        <v>1</v>
      </c>
      <c r="L62" s="620">
        <v>5</v>
      </c>
      <c r="M62" s="617">
        <v>661247</v>
      </c>
      <c r="N62" s="699" t="s">
        <v>506</v>
      </c>
      <c r="O62" s="160"/>
    </row>
    <row r="63" spans="1:15" s="153" customFormat="1" ht="12.95" customHeight="1">
      <c r="A63" s="702" t="s">
        <v>657</v>
      </c>
      <c r="B63" s="701">
        <v>1</v>
      </c>
      <c r="C63" s="618">
        <v>124</v>
      </c>
      <c r="D63" s="156">
        <f t="shared" si="5"/>
        <v>62151</v>
      </c>
      <c r="E63" s="618">
        <v>61111</v>
      </c>
      <c r="F63" s="618">
        <v>1002</v>
      </c>
      <c r="G63" s="617">
        <v>38</v>
      </c>
      <c r="H63" s="1498">
        <v>152682</v>
      </c>
      <c r="I63" s="618">
        <v>59010</v>
      </c>
      <c r="J63" s="619">
        <v>4</v>
      </c>
      <c r="K63" s="620">
        <v>2</v>
      </c>
      <c r="L63" s="620">
        <v>2</v>
      </c>
      <c r="M63" s="617">
        <v>311536</v>
      </c>
      <c r="N63" s="699" t="s">
        <v>1117</v>
      </c>
      <c r="O63" s="160"/>
    </row>
    <row r="64" spans="1:15" s="153" customFormat="1" ht="12.95" customHeight="1">
      <c r="A64" s="702" t="s">
        <v>658</v>
      </c>
      <c r="B64" s="701">
        <v>1</v>
      </c>
      <c r="C64" s="618">
        <v>216</v>
      </c>
      <c r="D64" s="156">
        <f t="shared" si="5"/>
        <v>63725</v>
      </c>
      <c r="E64" s="618">
        <v>62316</v>
      </c>
      <c r="F64" s="618">
        <v>1375</v>
      </c>
      <c r="G64" s="617">
        <v>34</v>
      </c>
      <c r="H64" s="1498">
        <v>192423</v>
      </c>
      <c r="I64" s="618">
        <v>56336</v>
      </c>
      <c r="J64" s="619">
        <v>3</v>
      </c>
      <c r="K64" s="620">
        <v>2</v>
      </c>
      <c r="L64" s="620">
        <v>1</v>
      </c>
      <c r="M64" s="617">
        <v>433698</v>
      </c>
      <c r="N64" s="699" t="s">
        <v>1118</v>
      </c>
      <c r="O64" s="160"/>
    </row>
    <row r="65" spans="1:15" s="153" customFormat="1" ht="12.95" customHeight="1">
      <c r="A65" s="700" t="s">
        <v>1119</v>
      </c>
      <c r="B65" s="701">
        <v>1</v>
      </c>
      <c r="C65" s="618">
        <v>1200</v>
      </c>
      <c r="D65" s="156">
        <v>274939</v>
      </c>
      <c r="E65" s="618">
        <v>266064</v>
      </c>
      <c r="F65" s="618">
        <v>8875</v>
      </c>
      <c r="G65" s="617">
        <v>359</v>
      </c>
      <c r="H65" s="618">
        <v>425949</v>
      </c>
      <c r="I65" s="618">
        <v>218332</v>
      </c>
      <c r="J65" s="619">
        <v>20</v>
      </c>
      <c r="K65" s="620">
        <v>11</v>
      </c>
      <c r="L65" s="620">
        <v>9</v>
      </c>
      <c r="M65" s="617">
        <v>1875217</v>
      </c>
      <c r="N65" s="699" t="s">
        <v>507</v>
      </c>
      <c r="O65" s="160"/>
    </row>
    <row r="66" spans="1:15" s="153" customFormat="1" ht="12.95" customHeight="1">
      <c r="A66" s="746" t="s">
        <v>1120</v>
      </c>
      <c r="B66" s="701">
        <v>1</v>
      </c>
      <c r="C66" s="618">
        <v>510</v>
      </c>
      <c r="D66" s="156">
        <v>83866</v>
      </c>
      <c r="E66" s="618">
        <v>80006</v>
      </c>
      <c r="F66" s="618">
        <v>3761</v>
      </c>
      <c r="G66" s="617">
        <v>99</v>
      </c>
      <c r="H66" s="618">
        <v>72862</v>
      </c>
      <c r="I66" s="618">
        <v>34977</v>
      </c>
      <c r="J66" s="619">
        <v>7</v>
      </c>
      <c r="K66" s="620">
        <v>1</v>
      </c>
      <c r="L66" s="620">
        <v>6</v>
      </c>
      <c r="M66" s="617">
        <v>734003</v>
      </c>
      <c r="N66" s="699" t="s">
        <v>508</v>
      </c>
      <c r="O66" s="160"/>
    </row>
    <row r="67" spans="1:15" s="153" customFormat="1" ht="12.95" customHeight="1">
      <c r="A67" s="700" t="s">
        <v>1121</v>
      </c>
      <c r="B67" s="701">
        <v>1</v>
      </c>
      <c r="C67" s="618">
        <v>1276</v>
      </c>
      <c r="D67" s="156">
        <v>231469</v>
      </c>
      <c r="E67" s="618">
        <v>219418</v>
      </c>
      <c r="F67" s="618">
        <v>11833</v>
      </c>
      <c r="G67" s="617">
        <v>218</v>
      </c>
      <c r="H67" s="618">
        <v>435049</v>
      </c>
      <c r="I67" s="618">
        <v>189869</v>
      </c>
      <c r="J67" s="619">
        <v>25</v>
      </c>
      <c r="K67" s="620">
        <v>9</v>
      </c>
      <c r="L67" s="620">
        <v>16</v>
      </c>
      <c r="M67" s="617">
        <v>3223155</v>
      </c>
      <c r="N67" s="699" t="s">
        <v>509</v>
      </c>
      <c r="O67" s="160"/>
    </row>
    <row r="68" spans="1:15" s="153" customFormat="1" ht="12.95" customHeight="1">
      <c r="A68" s="746" t="s">
        <v>1122</v>
      </c>
      <c r="B68" s="701">
        <v>1</v>
      </c>
      <c r="C68" s="618">
        <v>200</v>
      </c>
      <c r="D68" s="156">
        <v>92222</v>
      </c>
      <c r="E68" s="618">
        <v>88242</v>
      </c>
      <c r="F68" s="618">
        <v>3848</v>
      </c>
      <c r="G68" s="617">
        <v>132</v>
      </c>
      <c r="H68" s="618">
        <v>53485</v>
      </c>
      <c r="I68" s="618">
        <v>45717</v>
      </c>
      <c r="J68" s="619">
        <v>6</v>
      </c>
      <c r="K68" s="620">
        <v>4</v>
      </c>
      <c r="L68" s="620">
        <v>2</v>
      </c>
      <c r="M68" s="617">
        <v>569581</v>
      </c>
      <c r="N68" s="699" t="s">
        <v>510</v>
      </c>
      <c r="O68" s="160"/>
    </row>
    <row r="69" spans="1:15" s="153" customFormat="1" ht="12.95" customHeight="1">
      <c r="A69" s="746" t="s">
        <v>1123</v>
      </c>
      <c r="B69" s="701">
        <v>1</v>
      </c>
      <c r="C69" s="618">
        <v>418</v>
      </c>
      <c r="D69" s="156">
        <v>88174</v>
      </c>
      <c r="E69" s="618">
        <v>83535</v>
      </c>
      <c r="F69" s="618">
        <v>4463</v>
      </c>
      <c r="G69" s="617">
        <v>176</v>
      </c>
      <c r="H69" s="618">
        <v>81677</v>
      </c>
      <c r="I69" s="618">
        <v>55983</v>
      </c>
      <c r="J69" s="619">
        <v>8</v>
      </c>
      <c r="K69" s="620">
        <v>3</v>
      </c>
      <c r="L69" s="620">
        <v>5</v>
      </c>
      <c r="M69" s="617">
        <v>670340</v>
      </c>
      <c r="N69" s="699" t="s">
        <v>511</v>
      </c>
      <c r="O69" s="160"/>
    </row>
    <row r="70" spans="1:15" s="153" customFormat="1" ht="12.95" customHeight="1">
      <c r="A70" s="746" t="s">
        <v>1124</v>
      </c>
      <c r="B70" s="701">
        <v>1</v>
      </c>
      <c r="C70" s="618">
        <v>1208</v>
      </c>
      <c r="D70" s="156">
        <v>234932</v>
      </c>
      <c r="E70" s="618">
        <v>225284</v>
      </c>
      <c r="F70" s="618">
        <v>9111</v>
      </c>
      <c r="G70" s="617">
        <v>537</v>
      </c>
      <c r="H70" s="618">
        <v>390841</v>
      </c>
      <c r="I70" s="618">
        <v>171069</v>
      </c>
      <c r="J70" s="619">
        <v>22</v>
      </c>
      <c r="K70" s="620">
        <v>12</v>
      </c>
      <c r="L70" s="620">
        <v>10</v>
      </c>
      <c r="M70" s="617">
        <v>1996581</v>
      </c>
      <c r="N70" s="699" t="s">
        <v>512</v>
      </c>
      <c r="O70" s="160"/>
    </row>
    <row r="71" spans="1:15" s="153" customFormat="1" ht="12.95" customHeight="1">
      <c r="A71" s="746" t="s">
        <v>1125</v>
      </c>
      <c r="B71" s="701">
        <v>1</v>
      </c>
      <c r="C71" s="618">
        <v>290</v>
      </c>
      <c r="D71" s="156">
        <v>80615</v>
      </c>
      <c r="E71" s="618">
        <v>76100</v>
      </c>
      <c r="F71" s="618">
        <v>4478</v>
      </c>
      <c r="G71" s="617">
        <v>37</v>
      </c>
      <c r="H71" s="618">
        <v>33053</v>
      </c>
      <c r="I71" s="618">
        <v>24792</v>
      </c>
      <c r="J71" s="619">
        <v>5</v>
      </c>
      <c r="K71" s="620">
        <v>3</v>
      </c>
      <c r="L71" s="620">
        <v>2</v>
      </c>
      <c r="M71" s="617">
        <v>354577</v>
      </c>
      <c r="N71" s="699" t="s">
        <v>513</v>
      </c>
      <c r="O71" s="160"/>
    </row>
    <row r="72" spans="1:15" s="153" customFormat="1" ht="12.95" customHeight="1">
      <c r="A72" s="700" t="s">
        <v>1126</v>
      </c>
      <c r="B72" s="701">
        <v>1</v>
      </c>
      <c r="C72" s="622">
        <v>300</v>
      </c>
      <c r="D72" s="156">
        <v>98575</v>
      </c>
      <c r="E72" s="618">
        <v>93411</v>
      </c>
      <c r="F72" s="618">
        <v>5044</v>
      </c>
      <c r="G72" s="617">
        <v>120</v>
      </c>
      <c r="H72" s="618">
        <v>80144</v>
      </c>
      <c r="I72" s="618">
        <v>74760</v>
      </c>
      <c r="J72" s="619">
        <v>8</v>
      </c>
      <c r="K72" s="620">
        <v>0</v>
      </c>
      <c r="L72" s="620">
        <v>8</v>
      </c>
      <c r="M72" s="617">
        <v>654820</v>
      </c>
      <c r="N72" s="699" t="s">
        <v>514</v>
      </c>
      <c r="O72" s="160"/>
    </row>
    <row r="73" spans="1:15" s="153" customFormat="1" ht="12.95" customHeight="1">
      <c r="A73" s="689" t="s">
        <v>1127</v>
      </c>
      <c r="B73" s="701">
        <v>1</v>
      </c>
      <c r="C73" s="618">
        <v>271</v>
      </c>
      <c r="D73" s="156">
        <v>98012</v>
      </c>
      <c r="E73" s="618">
        <v>95406</v>
      </c>
      <c r="F73" s="618">
        <v>2570</v>
      </c>
      <c r="G73" s="617">
        <v>36</v>
      </c>
      <c r="H73" s="618">
        <v>42834</v>
      </c>
      <c r="I73" s="618">
        <v>27397</v>
      </c>
      <c r="J73" s="619">
        <v>6</v>
      </c>
      <c r="K73" s="620">
        <v>2</v>
      </c>
      <c r="L73" s="620">
        <v>4</v>
      </c>
      <c r="M73" s="617">
        <v>584312</v>
      </c>
      <c r="N73" s="699" t="s">
        <v>515</v>
      </c>
      <c r="O73" s="160"/>
    </row>
    <row r="74" spans="1:15" s="153" customFormat="1" ht="12.95" customHeight="1">
      <c r="A74" s="703" t="s">
        <v>1128</v>
      </c>
      <c r="B74" s="701">
        <v>1</v>
      </c>
      <c r="C74" s="618">
        <v>1040</v>
      </c>
      <c r="D74" s="156">
        <v>132326</v>
      </c>
      <c r="E74" s="618">
        <v>127072</v>
      </c>
      <c r="F74" s="618">
        <v>4973</v>
      </c>
      <c r="G74" s="617">
        <v>281</v>
      </c>
      <c r="H74" s="1498">
        <v>354323</v>
      </c>
      <c r="I74" s="618">
        <v>157059</v>
      </c>
      <c r="J74" s="619">
        <v>19</v>
      </c>
      <c r="K74" s="620">
        <v>5</v>
      </c>
      <c r="L74" s="620">
        <v>14</v>
      </c>
      <c r="M74" s="617">
        <v>1884097</v>
      </c>
      <c r="N74" s="704" t="s">
        <v>516</v>
      </c>
      <c r="O74" s="160"/>
    </row>
    <row r="75" spans="1:15" s="153" customFormat="1" ht="12.95" customHeight="1">
      <c r="A75" s="746" t="s">
        <v>1129</v>
      </c>
      <c r="B75" s="701">
        <v>1</v>
      </c>
      <c r="C75" s="618">
        <v>420</v>
      </c>
      <c r="D75" s="156">
        <v>78588</v>
      </c>
      <c r="E75" s="618">
        <v>76538</v>
      </c>
      <c r="F75" s="618">
        <v>2020</v>
      </c>
      <c r="G75" s="617">
        <v>30</v>
      </c>
      <c r="H75" s="1498">
        <v>42957</v>
      </c>
      <c r="I75" s="618">
        <v>19065</v>
      </c>
      <c r="J75" s="619">
        <v>5</v>
      </c>
      <c r="K75" s="620">
        <v>1</v>
      </c>
      <c r="L75" s="620">
        <v>4</v>
      </c>
      <c r="M75" s="617">
        <v>363767</v>
      </c>
      <c r="N75" s="699" t="s">
        <v>517</v>
      </c>
      <c r="O75" s="161"/>
    </row>
    <row r="76" spans="1:15" s="153" customFormat="1" ht="12.95" customHeight="1">
      <c r="A76" s="705" t="s">
        <v>1130</v>
      </c>
      <c r="B76" s="701">
        <v>1</v>
      </c>
      <c r="C76" s="618">
        <v>300</v>
      </c>
      <c r="D76" s="156">
        <v>83340</v>
      </c>
      <c r="E76" s="618">
        <v>79850</v>
      </c>
      <c r="F76" s="618">
        <v>3325</v>
      </c>
      <c r="G76" s="617">
        <v>165</v>
      </c>
      <c r="H76" s="618">
        <v>54773</v>
      </c>
      <c r="I76" s="618">
        <v>37965</v>
      </c>
      <c r="J76" s="619">
        <v>6</v>
      </c>
      <c r="K76" s="620">
        <v>2</v>
      </c>
      <c r="L76" s="620">
        <v>4</v>
      </c>
      <c r="M76" s="617">
        <v>507653</v>
      </c>
      <c r="N76" s="699" t="s">
        <v>518</v>
      </c>
      <c r="O76" s="160"/>
    </row>
    <row r="77" spans="1:15" s="153" customFormat="1" ht="12.95" customHeight="1">
      <c r="A77" s="703" t="s">
        <v>1131</v>
      </c>
      <c r="B77" s="701">
        <v>1</v>
      </c>
      <c r="C77" s="618">
        <v>313</v>
      </c>
      <c r="D77" s="156">
        <v>71025</v>
      </c>
      <c r="E77" s="618">
        <v>64970</v>
      </c>
      <c r="F77" s="618">
        <v>5871</v>
      </c>
      <c r="G77" s="617">
        <v>184</v>
      </c>
      <c r="H77" s="618">
        <v>49970</v>
      </c>
      <c r="I77" s="618">
        <v>32670</v>
      </c>
      <c r="J77" s="619">
        <v>7</v>
      </c>
      <c r="K77" s="620">
        <v>1</v>
      </c>
      <c r="L77" s="620">
        <v>6</v>
      </c>
      <c r="M77" s="617">
        <v>675024</v>
      </c>
      <c r="N77" s="699" t="s">
        <v>519</v>
      </c>
      <c r="O77" s="160"/>
    </row>
    <row r="78" spans="1:15" s="153" customFormat="1" ht="12.95" customHeight="1">
      <c r="A78" s="746" t="s">
        <v>1132</v>
      </c>
      <c r="B78" s="701">
        <v>1</v>
      </c>
      <c r="C78" s="618">
        <v>200</v>
      </c>
      <c r="D78" s="156">
        <v>60950</v>
      </c>
      <c r="E78" s="618">
        <v>57235</v>
      </c>
      <c r="F78" s="618">
        <v>3631</v>
      </c>
      <c r="G78" s="617">
        <v>84</v>
      </c>
      <c r="H78" s="1498">
        <v>24629</v>
      </c>
      <c r="I78" s="618">
        <v>8892</v>
      </c>
      <c r="J78" s="619">
        <v>3</v>
      </c>
      <c r="K78" s="620">
        <v>2</v>
      </c>
      <c r="L78" s="620">
        <v>1</v>
      </c>
      <c r="M78" s="617">
        <v>294115</v>
      </c>
      <c r="N78" s="699" t="s">
        <v>520</v>
      </c>
      <c r="O78" s="160"/>
    </row>
    <row r="79" spans="1:15" s="153" customFormat="1" ht="12.95" customHeight="1">
      <c r="A79" s="705" t="s">
        <v>1133</v>
      </c>
      <c r="B79" s="701">
        <v>1</v>
      </c>
      <c r="C79" s="618">
        <v>550</v>
      </c>
      <c r="D79" s="156">
        <v>95824</v>
      </c>
      <c r="E79" s="618">
        <v>90923</v>
      </c>
      <c r="F79" s="618">
        <v>4725</v>
      </c>
      <c r="G79" s="617">
        <v>176</v>
      </c>
      <c r="H79" s="618">
        <v>48897</v>
      </c>
      <c r="I79" s="618">
        <v>33498</v>
      </c>
      <c r="J79" s="619">
        <v>9</v>
      </c>
      <c r="K79" s="620">
        <v>2</v>
      </c>
      <c r="L79" s="620">
        <v>7</v>
      </c>
      <c r="M79" s="617">
        <v>1224011</v>
      </c>
      <c r="N79" s="699" t="s">
        <v>521</v>
      </c>
      <c r="O79" s="160"/>
    </row>
    <row r="80" spans="1:15" s="153" customFormat="1" ht="12.95" customHeight="1">
      <c r="A80" s="700" t="s">
        <v>1134</v>
      </c>
      <c r="B80" s="701">
        <v>1</v>
      </c>
      <c r="C80" s="618">
        <v>350</v>
      </c>
      <c r="D80" s="156">
        <v>97360</v>
      </c>
      <c r="E80" s="618">
        <v>92342</v>
      </c>
      <c r="F80" s="618">
        <v>4992</v>
      </c>
      <c r="G80" s="617">
        <v>26</v>
      </c>
      <c r="H80" s="618">
        <v>45389</v>
      </c>
      <c r="I80" s="618">
        <v>15850</v>
      </c>
      <c r="J80" s="619">
        <v>7</v>
      </c>
      <c r="K80" s="620">
        <v>1</v>
      </c>
      <c r="L80" s="620">
        <v>6</v>
      </c>
      <c r="M80" s="617">
        <v>366515</v>
      </c>
      <c r="N80" s="699" t="s">
        <v>522</v>
      </c>
      <c r="O80" s="160"/>
    </row>
    <row r="81" spans="1:15" s="153" customFormat="1" ht="12.95" customHeight="1">
      <c r="A81" s="700" t="s">
        <v>1135</v>
      </c>
      <c r="B81" s="701">
        <v>1</v>
      </c>
      <c r="C81" s="618">
        <v>114</v>
      </c>
      <c r="D81" s="156">
        <v>96612</v>
      </c>
      <c r="E81" s="618">
        <v>90356</v>
      </c>
      <c r="F81" s="618">
        <v>5934</v>
      </c>
      <c r="G81" s="617">
        <v>322</v>
      </c>
      <c r="H81" s="618">
        <v>42677</v>
      </c>
      <c r="I81" s="618">
        <v>42037</v>
      </c>
      <c r="J81" s="619">
        <v>6</v>
      </c>
      <c r="K81" s="620">
        <v>2</v>
      </c>
      <c r="L81" s="620">
        <v>4</v>
      </c>
      <c r="M81" s="617">
        <v>505556</v>
      </c>
      <c r="N81" s="699" t="s">
        <v>523</v>
      </c>
      <c r="O81" s="160"/>
    </row>
    <row r="82" spans="1:15" s="153" customFormat="1" ht="12.95" customHeight="1">
      <c r="A82" s="700" t="s">
        <v>1136</v>
      </c>
      <c r="B82" s="701">
        <v>1</v>
      </c>
      <c r="C82" s="618">
        <v>350</v>
      </c>
      <c r="D82" s="156">
        <v>81532</v>
      </c>
      <c r="E82" s="618">
        <v>77285</v>
      </c>
      <c r="F82" s="618">
        <v>4157</v>
      </c>
      <c r="G82" s="617">
        <v>90</v>
      </c>
      <c r="H82" s="618">
        <v>75190</v>
      </c>
      <c r="I82" s="618">
        <v>38506</v>
      </c>
      <c r="J82" s="619">
        <v>6</v>
      </c>
      <c r="K82" s="620">
        <v>0</v>
      </c>
      <c r="L82" s="620">
        <v>6</v>
      </c>
      <c r="M82" s="617">
        <v>552038</v>
      </c>
      <c r="N82" s="699" t="s">
        <v>524</v>
      </c>
      <c r="O82" s="160"/>
    </row>
    <row r="83" spans="1:15" s="153" customFormat="1" ht="12.95" customHeight="1">
      <c r="A83" s="700" t="s">
        <v>1137</v>
      </c>
      <c r="B83" s="701">
        <v>1</v>
      </c>
      <c r="C83" s="618">
        <v>568</v>
      </c>
      <c r="D83" s="156">
        <v>98526</v>
      </c>
      <c r="E83" s="618">
        <v>93358</v>
      </c>
      <c r="F83" s="618">
        <v>4963</v>
      </c>
      <c r="G83" s="617">
        <v>205</v>
      </c>
      <c r="H83" s="618">
        <v>90425</v>
      </c>
      <c r="I83" s="618">
        <v>37130</v>
      </c>
      <c r="J83" s="619">
        <v>8</v>
      </c>
      <c r="K83" s="620">
        <v>2</v>
      </c>
      <c r="L83" s="620">
        <v>6</v>
      </c>
      <c r="M83" s="617">
        <v>1142792</v>
      </c>
      <c r="N83" s="699" t="s">
        <v>525</v>
      </c>
      <c r="O83" s="160"/>
    </row>
    <row r="84" spans="1:15" s="153" customFormat="1" ht="12.95" customHeight="1">
      <c r="A84" s="700" t="s">
        <v>1138</v>
      </c>
      <c r="B84" s="701">
        <v>1</v>
      </c>
      <c r="C84" s="618">
        <v>328</v>
      </c>
      <c r="D84" s="156">
        <v>74019</v>
      </c>
      <c r="E84" s="618">
        <v>67990</v>
      </c>
      <c r="F84" s="618">
        <v>5918</v>
      </c>
      <c r="G84" s="617">
        <v>111</v>
      </c>
      <c r="H84" s="618">
        <v>52008</v>
      </c>
      <c r="I84" s="618">
        <v>23105</v>
      </c>
      <c r="J84" s="619">
        <v>6</v>
      </c>
      <c r="K84" s="620">
        <v>2</v>
      </c>
      <c r="L84" s="620">
        <v>4</v>
      </c>
      <c r="M84" s="617">
        <v>789830</v>
      </c>
      <c r="N84" s="699" t="s">
        <v>526</v>
      </c>
      <c r="O84" s="160"/>
    </row>
    <row r="85" spans="1:15" s="153" customFormat="1" ht="12.95" customHeight="1">
      <c r="A85" s="700" t="s">
        <v>1139</v>
      </c>
      <c r="B85" s="701">
        <v>1</v>
      </c>
      <c r="C85" s="618">
        <v>510</v>
      </c>
      <c r="D85" s="156">
        <v>77047</v>
      </c>
      <c r="E85" s="618">
        <v>74746</v>
      </c>
      <c r="F85" s="618">
        <v>2301</v>
      </c>
      <c r="G85" s="617">
        <v>113</v>
      </c>
      <c r="H85" s="618">
        <v>93856</v>
      </c>
      <c r="I85" s="618">
        <v>39831</v>
      </c>
      <c r="J85" s="619">
        <v>9</v>
      </c>
      <c r="K85" s="620">
        <v>3</v>
      </c>
      <c r="L85" s="620">
        <v>6</v>
      </c>
      <c r="M85" s="621">
        <v>756805</v>
      </c>
      <c r="N85" s="699" t="s">
        <v>527</v>
      </c>
      <c r="O85" s="160"/>
    </row>
    <row r="86" spans="1:15" s="153" customFormat="1" ht="12.95" customHeight="1">
      <c r="A86" s="700" t="s">
        <v>1140</v>
      </c>
      <c r="B86" s="701">
        <v>1</v>
      </c>
      <c r="C86" s="618">
        <v>507</v>
      </c>
      <c r="D86" s="156">
        <v>67749</v>
      </c>
      <c r="E86" s="618">
        <v>64697</v>
      </c>
      <c r="F86" s="618">
        <v>2962</v>
      </c>
      <c r="G86" s="617">
        <v>90</v>
      </c>
      <c r="H86" s="618">
        <v>77325</v>
      </c>
      <c r="I86" s="618">
        <v>28793</v>
      </c>
      <c r="J86" s="619">
        <v>7</v>
      </c>
      <c r="K86" s="620">
        <v>3</v>
      </c>
      <c r="L86" s="620">
        <v>4</v>
      </c>
      <c r="M86" s="621">
        <v>229198</v>
      </c>
      <c r="N86" s="699" t="s">
        <v>528</v>
      </c>
      <c r="O86" s="160"/>
    </row>
    <row r="87" spans="1:15" s="153" customFormat="1" ht="12.95" customHeight="1">
      <c r="A87" s="700" t="s">
        <v>1141</v>
      </c>
      <c r="B87" s="701">
        <v>1</v>
      </c>
      <c r="C87" s="618">
        <v>300</v>
      </c>
      <c r="D87" s="156">
        <v>81522</v>
      </c>
      <c r="E87" s="618">
        <v>71525</v>
      </c>
      <c r="F87" s="618">
        <v>9997</v>
      </c>
      <c r="G87" s="617">
        <v>61</v>
      </c>
      <c r="H87" s="1498">
        <v>62460</v>
      </c>
      <c r="I87" s="618">
        <v>46299</v>
      </c>
      <c r="J87" s="619">
        <v>6</v>
      </c>
      <c r="K87" s="620">
        <v>2</v>
      </c>
      <c r="L87" s="620">
        <v>4</v>
      </c>
      <c r="M87" s="617">
        <v>537971</v>
      </c>
      <c r="N87" s="699" t="s">
        <v>529</v>
      </c>
      <c r="O87" s="160"/>
    </row>
    <row r="88" spans="1:15" s="153" customFormat="1" ht="12.95" customHeight="1">
      <c r="A88" s="700" t="s">
        <v>1142</v>
      </c>
      <c r="B88" s="701">
        <v>1</v>
      </c>
      <c r="C88" s="618">
        <v>300</v>
      </c>
      <c r="D88" s="156">
        <v>76627</v>
      </c>
      <c r="E88" s="618">
        <v>72852</v>
      </c>
      <c r="F88" s="618">
        <v>3662</v>
      </c>
      <c r="G88" s="617">
        <v>113</v>
      </c>
      <c r="H88" s="618">
        <v>83711</v>
      </c>
      <c r="I88" s="618">
        <v>35692</v>
      </c>
      <c r="J88" s="619">
        <v>6</v>
      </c>
      <c r="K88" s="620">
        <v>3</v>
      </c>
      <c r="L88" s="620">
        <v>3</v>
      </c>
      <c r="M88" s="617">
        <v>234094</v>
      </c>
      <c r="N88" s="699" t="s">
        <v>530</v>
      </c>
      <c r="O88" s="160"/>
    </row>
    <row r="89" spans="1:15" s="55" customFormat="1" ht="12.95" customHeight="1">
      <c r="A89" s="700" t="s">
        <v>1143</v>
      </c>
      <c r="B89" s="701">
        <v>1</v>
      </c>
      <c r="C89" s="618">
        <v>350</v>
      </c>
      <c r="D89" s="156">
        <v>95868</v>
      </c>
      <c r="E89" s="618">
        <v>90862</v>
      </c>
      <c r="F89" s="618">
        <v>4876</v>
      </c>
      <c r="G89" s="617">
        <v>130</v>
      </c>
      <c r="H89" s="618">
        <v>56805</v>
      </c>
      <c r="I89" s="618">
        <v>54785</v>
      </c>
      <c r="J89" s="619">
        <v>7</v>
      </c>
      <c r="K89" s="620">
        <v>2</v>
      </c>
      <c r="L89" s="620">
        <v>5</v>
      </c>
      <c r="M89" s="617">
        <v>410845</v>
      </c>
      <c r="N89" s="699" t="s">
        <v>531</v>
      </c>
      <c r="O89" s="160"/>
    </row>
    <row r="90" spans="1:15" s="57" customFormat="1" ht="12.95" customHeight="1">
      <c r="A90" s="700" t="s">
        <v>1144</v>
      </c>
      <c r="B90" s="701">
        <v>1</v>
      </c>
      <c r="C90" s="622">
        <v>150</v>
      </c>
      <c r="D90" s="156">
        <v>81988</v>
      </c>
      <c r="E90" s="622">
        <v>77534</v>
      </c>
      <c r="F90" s="622">
        <v>4366</v>
      </c>
      <c r="G90" s="624">
        <v>88</v>
      </c>
      <c r="H90" s="622">
        <v>25173</v>
      </c>
      <c r="I90" s="622">
        <v>23752</v>
      </c>
      <c r="J90" s="619">
        <v>4</v>
      </c>
      <c r="K90" s="623">
        <v>2</v>
      </c>
      <c r="L90" s="623">
        <v>2</v>
      </c>
      <c r="M90" s="624">
        <v>324129</v>
      </c>
      <c r="N90" s="699" t="s">
        <v>532</v>
      </c>
      <c r="O90" s="160"/>
    </row>
    <row r="91" spans="1:15" s="14" customFormat="1" ht="12.95" customHeight="1">
      <c r="A91" s="700" t="s">
        <v>1145</v>
      </c>
      <c r="B91" s="701">
        <v>1</v>
      </c>
      <c r="C91" s="618">
        <v>691</v>
      </c>
      <c r="D91" s="156">
        <v>202516</v>
      </c>
      <c r="E91" s="618">
        <v>173028</v>
      </c>
      <c r="F91" s="618">
        <v>29321</v>
      </c>
      <c r="G91" s="617">
        <v>167</v>
      </c>
      <c r="H91" s="618">
        <v>346864</v>
      </c>
      <c r="I91" s="618">
        <v>245862</v>
      </c>
      <c r="J91" s="619">
        <v>39</v>
      </c>
      <c r="K91" s="620">
        <v>17</v>
      </c>
      <c r="L91" s="620">
        <v>22</v>
      </c>
      <c r="M91" s="617">
        <v>5832327</v>
      </c>
      <c r="N91" s="699" t="s">
        <v>1146</v>
      </c>
      <c r="O91" s="160"/>
    </row>
    <row r="92" spans="1:15" s="14" customFormat="1" ht="12.95" customHeight="1" thickBot="1">
      <c r="A92" s="706" t="s">
        <v>1147</v>
      </c>
      <c r="B92" s="707">
        <v>1</v>
      </c>
      <c r="C92" s="625">
        <v>70</v>
      </c>
      <c r="D92" s="604">
        <v>48109</v>
      </c>
      <c r="E92" s="625">
        <v>47138</v>
      </c>
      <c r="F92" s="625">
        <v>971</v>
      </c>
      <c r="G92" s="630">
        <v>35</v>
      </c>
      <c r="H92" s="625">
        <v>28119</v>
      </c>
      <c r="I92" s="625">
        <v>32238</v>
      </c>
      <c r="J92" s="626">
        <v>1</v>
      </c>
      <c r="K92" s="627">
        <v>1</v>
      </c>
      <c r="L92" s="627" t="s">
        <v>1064</v>
      </c>
      <c r="M92" s="628">
        <v>112671</v>
      </c>
      <c r="N92" s="708" t="s">
        <v>1148</v>
      </c>
      <c r="O92" s="160"/>
    </row>
    <row r="93" spans="1:15" s="14" customFormat="1" ht="11.1" customHeight="1">
      <c r="A93" s="631" t="s">
        <v>889</v>
      </c>
      <c r="B93" s="709" t="s">
        <v>407</v>
      </c>
      <c r="C93" s="709" t="s">
        <v>407</v>
      </c>
      <c r="D93" s="709" t="s">
        <v>407</v>
      </c>
      <c r="E93" s="709" t="s">
        <v>407</v>
      </c>
      <c r="F93" s="710" t="s">
        <v>407</v>
      </c>
      <c r="G93" s="710"/>
      <c r="H93" s="711" t="s">
        <v>407</v>
      </c>
      <c r="I93" s="711" t="s">
        <v>407</v>
      </c>
      <c r="J93" s="711" t="s">
        <v>407</v>
      </c>
      <c r="K93" s="711"/>
      <c r="L93" s="711"/>
      <c r="M93" s="162"/>
      <c r="N93" s="54" t="s">
        <v>1228</v>
      </c>
    </row>
    <row r="94" spans="1:15" s="162" customFormat="1" ht="11.1" customHeight="1">
      <c r="A94" s="1300" t="s">
        <v>1149</v>
      </c>
      <c r="B94" s="1300"/>
      <c r="C94" s="1300"/>
      <c r="D94" s="1300"/>
      <c r="E94" s="1300"/>
      <c r="F94" s="1300"/>
      <c r="G94" s="1300"/>
      <c r="H94" s="712"/>
      <c r="I94" s="712"/>
      <c r="J94" s="712"/>
      <c r="K94" s="712"/>
      <c r="L94" s="712"/>
      <c r="M94" s="712"/>
      <c r="N94" s="713"/>
    </row>
    <row r="95" spans="1:15" s="162" customFormat="1" ht="11.1" customHeight="1">
      <c r="A95" s="1300"/>
      <c r="B95" s="1300"/>
      <c r="C95" s="1300"/>
      <c r="D95" s="1300"/>
      <c r="E95" s="1300"/>
      <c r="F95" s="1300"/>
      <c r="G95" s="1300"/>
      <c r="H95" s="294"/>
      <c r="I95" s="294"/>
      <c r="J95" s="294"/>
      <c r="K95" s="294"/>
      <c r="L95" s="294"/>
      <c r="M95" s="294"/>
      <c r="N95" s="294"/>
    </row>
    <row r="96" spans="1:15" s="162" customFormat="1" ht="11.1" customHeight="1">
      <c r="A96" s="631" t="s">
        <v>1150</v>
      </c>
      <c r="B96" s="714"/>
      <c r="C96" s="714"/>
      <c r="D96" s="714"/>
      <c r="E96" s="714"/>
      <c r="F96" s="714"/>
      <c r="G96" s="714"/>
      <c r="H96" s="294"/>
      <c r="I96" s="294"/>
      <c r="J96" s="294"/>
      <c r="K96" s="294"/>
      <c r="L96" s="294"/>
      <c r="M96" s="294"/>
      <c r="N96" s="294"/>
    </row>
    <row r="97" spans="1:14" s="162" customFormat="1" ht="11.1" customHeight="1">
      <c r="A97" s="631" t="s">
        <v>903</v>
      </c>
      <c r="B97" s="714"/>
      <c r="C97" s="714"/>
      <c r="D97" s="714"/>
      <c r="E97" s="714"/>
      <c r="F97" s="714"/>
      <c r="G97" s="714"/>
      <c r="H97" s="294"/>
      <c r="I97" s="294"/>
      <c r="J97" s="294"/>
      <c r="K97" s="294"/>
      <c r="L97" s="294"/>
      <c r="M97" s="294"/>
      <c r="N97" s="294"/>
    </row>
    <row r="98" spans="1:14" s="162" customFormat="1" ht="11.1" customHeight="1">
      <c r="A98" s="631" t="s">
        <v>1151</v>
      </c>
      <c r="B98" s="714"/>
      <c r="C98" s="714"/>
      <c r="D98" s="714"/>
      <c r="E98" s="714"/>
      <c r="F98" s="714"/>
      <c r="G98" s="714"/>
      <c r="H98" s="294"/>
      <c r="I98" s="294"/>
      <c r="J98" s="294"/>
      <c r="K98" s="294"/>
      <c r="L98" s="294"/>
      <c r="M98" s="294"/>
      <c r="N98" s="294"/>
    </row>
    <row r="99" spans="1:14" s="162" customFormat="1" ht="11.1" customHeight="1">
      <c r="A99" s="715" t="s">
        <v>1152</v>
      </c>
      <c r="B99" s="714"/>
      <c r="C99" s="714"/>
      <c r="D99" s="714"/>
      <c r="E99" s="714"/>
      <c r="F99" s="714"/>
      <c r="G99" s="714"/>
      <c r="H99" s="294"/>
      <c r="I99" s="294"/>
      <c r="J99" s="294"/>
      <c r="K99" s="294"/>
      <c r="L99" s="294"/>
      <c r="M99" s="294"/>
      <c r="N99" s="294"/>
    </row>
    <row r="100" spans="1:14" s="162" customFormat="1" ht="11.1" customHeight="1">
      <c r="A100" s="716" t="s">
        <v>904</v>
      </c>
      <c r="B100" s="714"/>
      <c r="C100" s="714"/>
      <c r="D100" s="714"/>
      <c r="E100" s="714"/>
      <c r="F100" s="714"/>
      <c r="G100" s="714"/>
      <c r="H100" s="294"/>
      <c r="I100" s="294"/>
      <c r="J100" s="294"/>
      <c r="K100" s="294"/>
      <c r="L100" s="294"/>
      <c r="M100" s="294"/>
      <c r="N100" s="294"/>
    </row>
    <row r="101" spans="1:14" s="14" customFormat="1" ht="11.25">
      <c r="A101" s="163"/>
      <c r="B101" s="140"/>
      <c r="C101" s="140"/>
      <c r="D101" s="140"/>
      <c r="E101" s="140"/>
      <c r="F101" s="140"/>
      <c r="G101" s="140"/>
      <c r="H101" s="140"/>
      <c r="I101" s="140"/>
      <c r="J101" s="140"/>
      <c r="K101" s="140"/>
      <c r="L101" s="140"/>
      <c r="M101" s="140"/>
      <c r="N101" s="140"/>
    </row>
    <row r="102" spans="1:14" s="14" customFormat="1" ht="11.25">
      <c r="A102" s="163"/>
      <c r="B102" s="140"/>
      <c r="C102" s="140"/>
      <c r="D102" s="140"/>
      <c r="E102" s="140"/>
      <c r="F102" s="140"/>
      <c r="G102" s="140"/>
      <c r="H102" s="140"/>
      <c r="I102" s="140"/>
      <c r="J102" s="140"/>
      <c r="K102" s="140"/>
      <c r="L102" s="140"/>
      <c r="M102" s="140"/>
      <c r="N102" s="140"/>
    </row>
    <row r="103" spans="1:14" s="14" customFormat="1" ht="11.25">
      <c r="A103" s="163"/>
      <c r="B103" s="140"/>
      <c r="C103" s="140"/>
      <c r="D103" s="140"/>
      <c r="E103" s="140"/>
      <c r="F103" s="140"/>
      <c r="G103" s="140"/>
      <c r="H103" s="140"/>
      <c r="I103" s="140"/>
      <c r="J103" s="140"/>
      <c r="K103" s="140"/>
      <c r="L103" s="140"/>
      <c r="M103" s="140"/>
      <c r="N103" s="140"/>
    </row>
    <row r="104" spans="1:14" s="14" customFormat="1" ht="11.25">
      <c r="A104" s="163"/>
      <c r="B104" s="140"/>
      <c r="C104" s="140"/>
      <c r="D104" s="140"/>
      <c r="E104" s="140"/>
      <c r="F104" s="140"/>
      <c r="G104" s="140"/>
      <c r="H104" s="140"/>
      <c r="I104" s="140"/>
      <c r="J104" s="140"/>
      <c r="K104" s="140"/>
      <c r="L104" s="140"/>
      <c r="M104" s="140"/>
      <c r="N104" s="140"/>
    </row>
    <row r="105" spans="1:14" s="14" customFormat="1" ht="11.25">
      <c r="A105" s="163"/>
      <c r="B105" s="140"/>
      <c r="C105" s="140"/>
      <c r="D105" s="140"/>
      <c r="E105" s="140"/>
      <c r="F105" s="140"/>
      <c r="G105" s="140"/>
      <c r="H105" s="140"/>
      <c r="I105" s="140"/>
      <c r="J105" s="140"/>
      <c r="K105" s="140"/>
      <c r="L105" s="140"/>
      <c r="M105" s="140"/>
      <c r="N105" s="140"/>
    </row>
    <row r="106" spans="1:14" s="14" customFormat="1" ht="11.25">
      <c r="A106" s="163"/>
      <c r="B106" s="140"/>
      <c r="C106" s="140"/>
      <c r="D106" s="140"/>
      <c r="E106" s="140"/>
      <c r="F106" s="140"/>
      <c r="G106" s="140"/>
      <c r="H106" s="140"/>
      <c r="I106" s="140"/>
      <c r="J106" s="140"/>
      <c r="K106" s="140"/>
      <c r="L106" s="140"/>
      <c r="M106" s="140"/>
      <c r="N106" s="140"/>
    </row>
    <row r="107" spans="1:14" s="14" customFormat="1" ht="11.25">
      <c r="A107" s="163"/>
      <c r="B107" s="140"/>
      <c r="C107" s="140"/>
      <c r="D107" s="140"/>
      <c r="E107" s="140"/>
      <c r="F107" s="140"/>
      <c r="G107" s="140"/>
      <c r="H107" s="140"/>
      <c r="I107" s="140"/>
      <c r="J107" s="140"/>
      <c r="K107" s="140"/>
      <c r="L107" s="140"/>
      <c r="M107" s="140"/>
      <c r="N107" s="140"/>
    </row>
    <row r="108" spans="1:14" s="14" customFormat="1" ht="11.25">
      <c r="A108" s="163"/>
      <c r="B108" s="140"/>
      <c r="C108" s="140"/>
      <c r="D108" s="140"/>
      <c r="E108" s="140"/>
      <c r="F108" s="140"/>
      <c r="G108" s="140"/>
      <c r="H108" s="140"/>
      <c r="I108" s="140"/>
      <c r="J108" s="140"/>
      <c r="K108" s="140"/>
      <c r="L108" s="140"/>
      <c r="M108" s="140"/>
      <c r="N108" s="140"/>
    </row>
    <row r="109" spans="1:14" s="14" customFormat="1" ht="11.25">
      <c r="A109" s="163"/>
      <c r="B109" s="140"/>
      <c r="C109" s="140"/>
      <c r="D109" s="140"/>
      <c r="E109" s="140"/>
      <c r="F109" s="140"/>
      <c r="G109" s="140"/>
      <c r="H109" s="140"/>
      <c r="I109" s="140"/>
      <c r="J109" s="140"/>
      <c r="K109" s="140"/>
      <c r="L109" s="140"/>
      <c r="M109" s="140"/>
      <c r="N109" s="140"/>
    </row>
    <row r="110" spans="1:14" s="14" customFormat="1" ht="11.25">
      <c r="A110" s="163"/>
      <c r="B110" s="140"/>
      <c r="C110" s="140"/>
      <c r="D110" s="140"/>
      <c r="E110" s="140"/>
      <c r="F110" s="140"/>
      <c r="G110" s="140"/>
      <c r="H110" s="140"/>
      <c r="I110" s="140"/>
      <c r="J110" s="140"/>
      <c r="K110" s="140"/>
      <c r="L110" s="140"/>
      <c r="M110" s="140"/>
      <c r="N110" s="140"/>
    </row>
    <row r="111" spans="1:14" s="14" customFormat="1" ht="11.25">
      <c r="A111" s="163"/>
      <c r="B111" s="140"/>
      <c r="C111" s="140"/>
      <c r="D111" s="140"/>
      <c r="E111" s="140"/>
      <c r="F111" s="140"/>
      <c r="G111" s="140"/>
      <c r="H111" s="140"/>
      <c r="I111" s="140"/>
      <c r="J111" s="140"/>
      <c r="K111" s="140"/>
      <c r="L111" s="140"/>
      <c r="M111" s="140"/>
      <c r="N111" s="140"/>
    </row>
    <row r="112" spans="1:14" s="14" customFormat="1">
      <c r="A112" s="164"/>
      <c r="B112" s="165"/>
      <c r="C112" s="165"/>
      <c r="D112" s="165"/>
      <c r="E112" s="165"/>
      <c r="F112" s="165"/>
      <c r="G112" s="165"/>
      <c r="H112" s="165"/>
      <c r="I112" s="165"/>
      <c r="J112" s="165"/>
      <c r="K112" s="165"/>
      <c r="L112" s="165"/>
      <c r="M112" s="165"/>
      <c r="N112" s="166"/>
    </row>
  </sheetData>
  <sheetProtection selectLockedCells="1"/>
  <mergeCells count="35">
    <mergeCell ref="A94:G95"/>
    <mergeCell ref="M55:M57"/>
    <mergeCell ref="N55:N57"/>
    <mergeCell ref="E56:E57"/>
    <mergeCell ref="F56:F57"/>
    <mergeCell ref="G56:G57"/>
    <mergeCell ref="K56:K57"/>
    <mergeCell ref="L56:L57"/>
    <mergeCell ref="A55:A57"/>
    <mergeCell ref="B55:B57"/>
    <mergeCell ref="C55:C57"/>
    <mergeCell ref="D55:F55"/>
    <mergeCell ref="A3:G3"/>
    <mergeCell ref="H3:N3"/>
    <mergeCell ref="A6:A8"/>
    <mergeCell ref="B6:B8"/>
    <mergeCell ref="C6:C8"/>
    <mergeCell ref="H6:H8"/>
    <mergeCell ref="K7:K8"/>
    <mergeCell ref="L7:L8"/>
    <mergeCell ref="J6:L6"/>
    <mergeCell ref="D7:D8"/>
    <mergeCell ref="E7:E8"/>
    <mergeCell ref="F7:F8"/>
    <mergeCell ref="D6:G6"/>
    <mergeCell ref="I6:I8"/>
    <mergeCell ref="G7:G8"/>
    <mergeCell ref="N6:N8"/>
    <mergeCell ref="M6:M8"/>
    <mergeCell ref="H55:H57"/>
    <mergeCell ref="I55:I57"/>
    <mergeCell ref="J55:L55"/>
    <mergeCell ref="A46:G47"/>
    <mergeCell ref="A52:G52"/>
    <mergeCell ref="H52:N52"/>
  </mergeCells>
  <phoneticPr fontId="6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49" max="13" man="1"/>
  </rowBreaks>
  <colBreaks count="1" manualBreakCount="1">
    <brk id="7" max="100" man="1"/>
  </colBreaks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R1662"/>
  <sheetViews>
    <sheetView showGridLines="0" view="pageBreakPreview" zoomScaleNormal="100" zoomScaleSheetLayoutView="100" workbookViewId="0">
      <selection activeCell="C14" sqref="C14"/>
    </sheetView>
  </sheetViews>
  <sheetFormatPr defaultRowHeight="14.25"/>
  <cols>
    <col min="1" max="1" width="17.25" style="334" customWidth="1"/>
    <col min="2" max="2" width="10.625" style="331" customWidth="1"/>
    <col min="3" max="3" width="10.25" style="331" customWidth="1"/>
    <col min="4" max="6" width="7.375" style="333" customWidth="1"/>
    <col min="7" max="7" width="6.75" style="333" customWidth="1"/>
    <col min="8" max="8" width="7.75" style="333" customWidth="1"/>
    <col min="9" max="9" width="7.375" style="333" customWidth="1"/>
    <col min="10" max="10" width="7.625" style="333" customWidth="1"/>
    <col min="11" max="11" width="8.125" style="333" customWidth="1"/>
    <col min="12" max="12" width="8.375" style="333" customWidth="1"/>
    <col min="13" max="13" width="10.625" style="333" customWidth="1"/>
    <col min="14" max="14" width="9.125" style="333" customWidth="1"/>
    <col min="15" max="15" width="7.625" style="333" customWidth="1"/>
    <col min="16" max="16" width="8.375" style="333" customWidth="1"/>
    <col min="17" max="17" width="22.625" style="334" customWidth="1"/>
    <col min="18" max="16384" width="9" style="330"/>
  </cols>
  <sheetData>
    <row r="1" spans="1:18" s="456" customFormat="1" ht="14.1" customHeight="1">
      <c r="A1" s="452" t="s">
        <v>1328</v>
      </c>
      <c r="B1" s="453"/>
      <c r="C1" s="453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5" t="s">
        <v>911</v>
      </c>
    </row>
    <row r="2" spans="1:18" s="133" customFormat="1" ht="14.1" customHeight="1">
      <c r="B2" s="316"/>
      <c r="C2" s="316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</row>
    <row r="3" spans="1:18" s="319" customFormat="1" ht="20.100000000000001" customHeight="1">
      <c r="A3" s="1328" t="s">
        <v>741</v>
      </c>
      <c r="B3" s="1328"/>
      <c r="C3" s="1328"/>
      <c r="D3" s="1328"/>
      <c r="E3" s="1328"/>
      <c r="F3" s="1328"/>
      <c r="G3" s="1328"/>
      <c r="H3" s="1328"/>
      <c r="I3" s="1328"/>
      <c r="J3" s="1329" t="s">
        <v>742</v>
      </c>
      <c r="K3" s="1329"/>
      <c r="L3" s="1329"/>
      <c r="M3" s="1329"/>
      <c r="N3" s="1329"/>
      <c r="O3" s="1329"/>
      <c r="P3" s="1329"/>
      <c r="Q3" s="1329"/>
    </row>
    <row r="4" spans="1:18" s="322" customFormat="1" ht="24" customHeight="1">
      <c r="A4" s="320"/>
      <c r="B4" s="320"/>
      <c r="C4" s="320"/>
      <c r="D4" s="320"/>
      <c r="E4" s="320"/>
      <c r="F4" s="320"/>
      <c r="G4" s="320"/>
      <c r="H4" s="320"/>
      <c r="I4" s="320"/>
      <c r="J4" s="321"/>
      <c r="K4" s="320"/>
      <c r="L4" s="320"/>
      <c r="M4" s="320"/>
      <c r="N4" s="320"/>
      <c r="O4" s="320"/>
      <c r="P4" s="320"/>
      <c r="Q4" s="320"/>
    </row>
    <row r="5" spans="1:18" s="133" customFormat="1" ht="18" customHeight="1" thickBot="1">
      <c r="A5" s="315" t="s">
        <v>66</v>
      </c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317"/>
      <c r="Q5" s="318" t="s">
        <v>743</v>
      </c>
    </row>
    <row r="6" spans="1:18" s="133" customFormat="1" ht="10.5" customHeight="1">
      <c r="A6" s="1315" t="s">
        <v>67</v>
      </c>
      <c r="B6" s="1318" t="s">
        <v>744</v>
      </c>
      <c r="C6" s="1321" t="s">
        <v>745</v>
      </c>
      <c r="D6" s="1321"/>
      <c r="E6" s="1321"/>
      <c r="F6" s="1321"/>
      <c r="G6" s="1321"/>
      <c r="H6" s="1321"/>
      <c r="I6" s="1322"/>
      <c r="J6" s="1325" t="s">
        <v>745</v>
      </c>
      <c r="K6" s="1321"/>
      <c r="L6" s="1321"/>
      <c r="M6" s="1321"/>
      <c r="N6" s="1321"/>
      <c r="O6" s="1321"/>
      <c r="P6" s="1326"/>
      <c r="Q6" s="1330" t="s">
        <v>746</v>
      </c>
    </row>
    <row r="7" spans="1:18" s="133" customFormat="1" ht="10.5" customHeight="1">
      <c r="A7" s="1316"/>
      <c r="B7" s="1319"/>
      <c r="C7" s="1323"/>
      <c r="D7" s="1314"/>
      <c r="E7" s="1314"/>
      <c r="F7" s="1314"/>
      <c r="G7" s="1314"/>
      <c r="H7" s="1314"/>
      <c r="I7" s="1324"/>
      <c r="J7" s="1327"/>
      <c r="K7" s="1314"/>
      <c r="L7" s="1314"/>
      <c r="M7" s="1314"/>
      <c r="N7" s="1314"/>
      <c r="O7" s="1314"/>
      <c r="P7" s="1310"/>
      <c r="Q7" s="1331"/>
    </row>
    <row r="8" spans="1:18" s="133" customFormat="1" ht="18.75" customHeight="1">
      <c r="A8" s="1316"/>
      <c r="B8" s="1319"/>
      <c r="C8" s="1312"/>
      <c r="D8" s="1314" t="s">
        <v>747</v>
      </c>
      <c r="E8" s="1107" t="s">
        <v>748</v>
      </c>
      <c r="F8" s="1107" t="s">
        <v>849</v>
      </c>
      <c r="G8" s="1107" t="s">
        <v>750</v>
      </c>
      <c r="H8" s="1107" t="s">
        <v>751</v>
      </c>
      <c r="I8" s="1144" t="s">
        <v>752</v>
      </c>
      <c r="J8" s="1142" t="s">
        <v>753</v>
      </c>
      <c r="K8" s="1107" t="s">
        <v>754</v>
      </c>
      <c r="L8" s="1107" t="s">
        <v>755</v>
      </c>
      <c r="M8" s="1107" t="s">
        <v>756</v>
      </c>
      <c r="N8" s="1107" t="s">
        <v>757</v>
      </c>
      <c r="O8" s="1107" t="s">
        <v>758</v>
      </c>
      <c r="P8" s="1310" t="s">
        <v>850</v>
      </c>
      <c r="Q8" s="1331"/>
    </row>
    <row r="9" spans="1:18" s="133" customFormat="1" ht="18.75" customHeight="1">
      <c r="A9" s="1317"/>
      <c r="B9" s="1320"/>
      <c r="C9" s="1313"/>
      <c r="D9" s="1313"/>
      <c r="E9" s="1108"/>
      <c r="F9" s="1108"/>
      <c r="G9" s="1108"/>
      <c r="H9" s="1333"/>
      <c r="I9" s="1145"/>
      <c r="J9" s="1143"/>
      <c r="K9" s="1108"/>
      <c r="L9" s="1108"/>
      <c r="M9" s="1108"/>
      <c r="N9" s="1108"/>
      <c r="O9" s="1108"/>
      <c r="P9" s="1311"/>
      <c r="Q9" s="1332"/>
    </row>
    <row r="10" spans="1:18" s="325" customFormat="1" ht="16.350000000000001" customHeight="1">
      <c r="A10" s="323" t="s">
        <v>445</v>
      </c>
      <c r="B10" s="130">
        <v>2843339</v>
      </c>
      <c r="C10" s="130">
        <v>933424</v>
      </c>
      <c r="D10" s="130">
        <v>41283</v>
      </c>
      <c r="E10" s="130">
        <v>11197</v>
      </c>
      <c r="F10" s="130">
        <v>11333</v>
      </c>
      <c r="G10" s="130">
        <v>51037</v>
      </c>
      <c r="H10" s="130">
        <v>1157</v>
      </c>
      <c r="I10" s="130">
        <v>3465</v>
      </c>
      <c r="J10" s="130">
        <v>90752</v>
      </c>
      <c r="K10" s="130">
        <v>397</v>
      </c>
      <c r="L10" s="130">
        <v>429837</v>
      </c>
      <c r="M10" s="130">
        <v>3319</v>
      </c>
      <c r="N10" s="130">
        <v>2770</v>
      </c>
      <c r="O10" s="130">
        <v>563</v>
      </c>
      <c r="P10" s="130">
        <v>287278</v>
      </c>
      <c r="Q10" s="324" t="s">
        <v>445</v>
      </c>
    </row>
    <row r="11" spans="1:18" s="325" customFormat="1" ht="16.350000000000001" customHeight="1">
      <c r="A11" s="323" t="s">
        <v>607</v>
      </c>
      <c r="B11" s="130">
        <v>3225171</v>
      </c>
      <c r="C11" s="130">
        <v>899663</v>
      </c>
      <c r="D11" s="130">
        <v>16041</v>
      </c>
      <c r="E11" s="130">
        <v>12138</v>
      </c>
      <c r="F11" s="130">
        <v>10538</v>
      </c>
      <c r="G11" s="130">
        <v>6709</v>
      </c>
      <c r="H11" s="130">
        <v>1480</v>
      </c>
      <c r="I11" s="130">
        <v>1686</v>
      </c>
      <c r="J11" s="130">
        <v>92482</v>
      </c>
      <c r="K11" s="130">
        <v>2210</v>
      </c>
      <c r="L11" s="130">
        <v>466055</v>
      </c>
      <c r="M11" s="130">
        <v>3348</v>
      </c>
      <c r="N11" s="130">
        <v>2709</v>
      </c>
      <c r="O11" s="130">
        <v>698</v>
      </c>
      <c r="P11" s="130">
        <v>283569</v>
      </c>
      <c r="Q11" s="324" t="s">
        <v>607</v>
      </c>
    </row>
    <row r="12" spans="1:18" s="325" customFormat="1" ht="16.350000000000001" customHeight="1">
      <c r="A12" s="323" t="s">
        <v>662</v>
      </c>
      <c r="B12" s="130">
        <v>3086495</v>
      </c>
      <c r="C12" s="130">
        <v>1014146</v>
      </c>
      <c r="D12" s="130">
        <v>16095</v>
      </c>
      <c r="E12" s="130">
        <v>12177</v>
      </c>
      <c r="F12" s="130">
        <v>10583</v>
      </c>
      <c r="G12" s="130">
        <v>5499</v>
      </c>
      <c r="H12" s="130">
        <v>1385</v>
      </c>
      <c r="I12" s="130">
        <v>1743</v>
      </c>
      <c r="J12" s="130">
        <v>91973</v>
      </c>
      <c r="K12" s="130">
        <v>1321</v>
      </c>
      <c r="L12" s="130">
        <v>489819</v>
      </c>
      <c r="M12" s="130">
        <v>3229</v>
      </c>
      <c r="N12" s="130">
        <v>2971</v>
      </c>
      <c r="O12" s="130">
        <v>691</v>
      </c>
      <c r="P12" s="130">
        <v>376660</v>
      </c>
      <c r="Q12" s="324" t="s">
        <v>662</v>
      </c>
    </row>
    <row r="13" spans="1:18" s="325" customFormat="1" ht="16.350000000000001" customHeight="1">
      <c r="A13" s="323" t="s">
        <v>707</v>
      </c>
      <c r="B13" s="130">
        <v>3911540</v>
      </c>
      <c r="C13" s="130">
        <v>1020796</v>
      </c>
      <c r="D13" s="130">
        <v>24803</v>
      </c>
      <c r="E13" s="130">
        <v>15444</v>
      </c>
      <c r="F13" s="130">
        <v>11073</v>
      </c>
      <c r="G13" s="130">
        <v>5818</v>
      </c>
      <c r="H13" s="130">
        <v>1407</v>
      </c>
      <c r="I13" s="130">
        <v>1934</v>
      </c>
      <c r="J13" s="130">
        <v>93659</v>
      </c>
      <c r="K13" s="130">
        <v>1332</v>
      </c>
      <c r="L13" s="130">
        <v>581288</v>
      </c>
      <c r="M13" s="130">
        <v>3265</v>
      </c>
      <c r="N13" s="130">
        <v>2521</v>
      </c>
      <c r="O13" s="130">
        <v>650</v>
      </c>
      <c r="P13" s="130">
        <v>277602</v>
      </c>
      <c r="Q13" s="324" t="s">
        <v>707</v>
      </c>
    </row>
    <row r="14" spans="1:18" s="325" customFormat="1" ht="16.350000000000001" customHeight="1">
      <c r="A14" s="582" t="s">
        <v>1350</v>
      </c>
      <c r="B14" s="128">
        <f>SUM(B16:B41,B53:B75,B87:B116)</f>
        <v>5106654</v>
      </c>
      <c r="C14" s="894">
        <f>SUM(C16:C41,C53:C75,C87:C116)</f>
        <v>771530</v>
      </c>
      <c r="D14" s="128">
        <f t="shared" ref="D14:P14" si="0">SUM(D16:D41,D53:D75,D87:D116)</f>
        <v>63621</v>
      </c>
      <c r="E14" s="128">
        <f t="shared" si="0"/>
        <v>148287</v>
      </c>
      <c r="F14" s="128">
        <f t="shared" si="0"/>
        <v>20542</v>
      </c>
      <c r="G14" s="128">
        <f t="shared" si="0"/>
        <v>17289</v>
      </c>
      <c r="H14" s="128">
        <f t="shared" si="0"/>
        <v>3389</v>
      </c>
      <c r="I14" s="128">
        <f t="shared" si="0"/>
        <v>1726</v>
      </c>
      <c r="J14" s="128">
        <f t="shared" si="0"/>
        <v>28818</v>
      </c>
      <c r="K14" s="128">
        <f t="shared" si="0"/>
        <v>1419</v>
      </c>
      <c r="L14" s="128">
        <f t="shared" si="0"/>
        <v>197513</v>
      </c>
      <c r="M14" s="128">
        <f t="shared" si="0"/>
        <v>2542</v>
      </c>
      <c r="N14" s="128">
        <f t="shared" si="0"/>
        <v>3391</v>
      </c>
      <c r="O14" s="128">
        <f t="shared" si="0"/>
        <v>655</v>
      </c>
      <c r="P14" s="128">
        <f t="shared" si="0"/>
        <v>282338</v>
      </c>
      <c r="Q14" s="581" t="s">
        <v>1351</v>
      </c>
    </row>
    <row r="15" spans="1:18" s="133" customFormat="1" ht="15" customHeight="1">
      <c r="A15" s="129"/>
      <c r="B15" s="409"/>
      <c r="C15" s="409"/>
      <c r="D15" s="409"/>
      <c r="E15" s="409"/>
      <c r="F15" s="409"/>
      <c r="G15" s="409"/>
      <c r="H15" s="409"/>
      <c r="I15" s="409"/>
      <c r="J15" s="130"/>
      <c r="K15" s="130"/>
      <c r="L15" s="130"/>
      <c r="M15" s="130"/>
      <c r="N15" s="130"/>
      <c r="O15" s="130"/>
      <c r="P15" s="130"/>
      <c r="Q15" s="131"/>
    </row>
    <row r="16" spans="1:18" s="133" customFormat="1" ht="16.350000000000001" customHeight="1">
      <c r="A16" s="132" t="s">
        <v>68</v>
      </c>
      <c r="B16" s="410">
        <v>9411</v>
      </c>
      <c r="C16" s="409">
        <f>SUM(D16:P16)</f>
        <v>4604</v>
      </c>
      <c r="D16" s="410">
        <v>44</v>
      </c>
      <c r="E16" s="410">
        <v>320</v>
      </c>
      <c r="F16" s="410">
        <v>0</v>
      </c>
      <c r="G16" s="410">
        <v>0</v>
      </c>
      <c r="H16" s="410">
        <v>21</v>
      </c>
      <c r="I16" s="410">
        <v>0</v>
      </c>
      <c r="J16" s="410">
        <v>2352</v>
      </c>
      <c r="K16" s="410">
        <v>0</v>
      </c>
      <c r="L16" s="410">
        <v>92</v>
      </c>
      <c r="M16" s="410">
        <v>1251</v>
      </c>
      <c r="N16" s="410">
        <v>120</v>
      </c>
      <c r="O16" s="410">
        <v>0</v>
      </c>
      <c r="P16" s="410">
        <v>404</v>
      </c>
      <c r="Q16" s="134" t="s">
        <v>382</v>
      </c>
      <c r="R16" s="133" t="s">
        <v>871</v>
      </c>
    </row>
    <row r="17" spans="1:18" s="133" customFormat="1" ht="16.350000000000001" customHeight="1">
      <c r="A17" s="132" t="s">
        <v>555</v>
      </c>
      <c r="B17" s="410">
        <v>41353</v>
      </c>
      <c r="C17" s="409">
        <f t="shared" ref="C17:C41" si="1">SUM(D17:P17)</f>
        <v>25657</v>
      </c>
      <c r="D17" s="410">
        <v>0</v>
      </c>
      <c r="E17" s="410">
        <v>0</v>
      </c>
      <c r="F17" s="410">
        <v>0</v>
      </c>
      <c r="G17" s="410">
        <v>0</v>
      </c>
      <c r="H17" s="410">
        <v>0</v>
      </c>
      <c r="I17" s="410">
        <v>0</v>
      </c>
      <c r="J17" s="410">
        <v>0</v>
      </c>
      <c r="K17" s="410">
        <v>0</v>
      </c>
      <c r="L17" s="410">
        <v>25657</v>
      </c>
      <c r="M17" s="410">
        <v>0</v>
      </c>
      <c r="N17" s="410">
        <v>0</v>
      </c>
      <c r="O17" s="410">
        <v>0</v>
      </c>
      <c r="P17" s="410">
        <v>0</v>
      </c>
      <c r="Q17" s="134" t="s">
        <v>851</v>
      </c>
      <c r="R17" s="133" t="s">
        <v>871</v>
      </c>
    </row>
    <row r="18" spans="1:18" s="543" customFormat="1" ht="16.350000000000001" customHeight="1">
      <c r="A18" s="540" t="s">
        <v>556</v>
      </c>
      <c r="B18" s="538">
        <v>57379</v>
      </c>
      <c r="C18" s="409">
        <f t="shared" si="1"/>
        <v>3500</v>
      </c>
      <c r="D18" s="536">
        <v>0</v>
      </c>
      <c r="E18" s="536">
        <v>0</v>
      </c>
      <c r="F18" s="536">
        <v>0</v>
      </c>
      <c r="G18" s="536">
        <v>964</v>
      </c>
      <c r="H18" s="536">
        <v>0</v>
      </c>
      <c r="I18" s="536">
        <v>0</v>
      </c>
      <c r="J18" s="536">
        <v>3</v>
      </c>
      <c r="K18" s="536">
        <v>612</v>
      </c>
      <c r="L18" s="536">
        <v>0</v>
      </c>
      <c r="M18" s="536">
        <v>0</v>
      </c>
      <c r="N18" s="536">
        <v>0</v>
      </c>
      <c r="O18" s="536">
        <v>0</v>
      </c>
      <c r="P18" s="410">
        <v>1921</v>
      </c>
      <c r="Q18" s="539" t="s">
        <v>557</v>
      </c>
      <c r="R18" s="543" t="s">
        <v>871</v>
      </c>
    </row>
    <row r="19" spans="1:18" s="543" customFormat="1" ht="16.350000000000001" customHeight="1">
      <c r="A19" s="540" t="s">
        <v>760</v>
      </c>
      <c r="B19" s="538">
        <v>248000</v>
      </c>
      <c r="C19" s="409">
        <f t="shared" si="1"/>
        <v>3000</v>
      </c>
      <c r="D19" s="538">
        <v>0</v>
      </c>
      <c r="E19" s="538">
        <v>0</v>
      </c>
      <c r="F19" s="538">
        <v>0</v>
      </c>
      <c r="G19" s="538">
        <v>0</v>
      </c>
      <c r="H19" s="538">
        <v>0</v>
      </c>
      <c r="I19" s="538">
        <v>0</v>
      </c>
      <c r="J19" s="538">
        <v>0</v>
      </c>
      <c r="K19" s="538">
        <v>0</v>
      </c>
      <c r="L19" s="538">
        <v>0</v>
      </c>
      <c r="M19" s="538">
        <v>0</v>
      </c>
      <c r="N19" s="538">
        <v>0</v>
      </c>
      <c r="O19" s="538">
        <v>0</v>
      </c>
      <c r="P19" s="538">
        <v>3000</v>
      </c>
      <c r="Q19" s="539" t="s">
        <v>558</v>
      </c>
      <c r="R19" s="543" t="s">
        <v>893</v>
      </c>
    </row>
    <row r="20" spans="1:18" s="543" customFormat="1" ht="16.350000000000001" customHeight="1">
      <c r="A20" s="540" t="s">
        <v>892</v>
      </c>
      <c r="B20" s="538">
        <v>952369</v>
      </c>
      <c r="C20" s="409">
        <f t="shared" si="1"/>
        <v>8982</v>
      </c>
      <c r="D20" s="538">
        <v>1969</v>
      </c>
      <c r="E20" s="538">
        <v>2</v>
      </c>
      <c r="F20" s="538">
        <v>0</v>
      </c>
      <c r="G20" s="538">
        <v>0</v>
      </c>
      <c r="H20" s="538">
        <v>63</v>
      </c>
      <c r="I20" s="538">
        <v>0</v>
      </c>
      <c r="J20" s="538">
        <v>94</v>
      </c>
      <c r="K20" s="538">
        <v>0</v>
      </c>
      <c r="L20" s="538">
        <v>6355</v>
      </c>
      <c r="M20" s="538">
        <v>6</v>
      </c>
      <c r="N20" s="538">
        <v>0</v>
      </c>
      <c r="O20" s="538">
        <v>0</v>
      </c>
      <c r="P20" s="538">
        <v>493</v>
      </c>
      <c r="Q20" s="539"/>
      <c r="R20" s="543" t="s">
        <v>894</v>
      </c>
    </row>
    <row r="21" spans="1:18" s="543" customFormat="1" ht="16.350000000000001" customHeight="1">
      <c r="A21" s="540" t="s">
        <v>559</v>
      </c>
      <c r="B21" s="538">
        <v>10000</v>
      </c>
      <c r="C21" s="409">
        <f t="shared" si="1"/>
        <v>1091</v>
      </c>
      <c r="D21" s="538">
        <v>119</v>
      </c>
      <c r="E21" s="538">
        <v>695</v>
      </c>
      <c r="F21" s="538">
        <v>9</v>
      </c>
      <c r="G21" s="538">
        <v>182</v>
      </c>
      <c r="H21" s="538">
        <v>1</v>
      </c>
      <c r="I21" s="538">
        <v>0</v>
      </c>
      <c r="J21" s="538">
        <v>48</v>
      </c>
      <c r="K21" s="538">
        <v>0</v>
      </c>
      <c r="L21" s="538">
        <v>21</v>
      </c>
      <c r="M21" s="538">
        <v>0</v>
      </c>
      <c r="N21" s="538">
        <v>16</v>
      </c>
      <c r="O21" s="538">
        <v>0</v>
      </c>
      <c r="P21" s="538">
        <v>0</v>
      </c>
      <c r="Q21" s="539" t="s">
        <v>313</v>
      </c>
      <c r="R21" s="543" t="s">
        <v>872</v>
      </c>
    </row>
    <row r="22" spans="1:18" s="543" customFormat="1" ht="16.350000000000001" customHeight="1">
      <c r="A22" s="540" t="s">
        <v>560</v>
      </c>
      <c r="B22" s="538">
        <v>500</v>
      </c>
      <c r="C22" s="409">
        <f t="shared" si="1"/>
        <v>556</v>
      </c>
      <c r="D22" s="538">
        <v>74</v>
      </c>
      <c r="E22" s="538">
        <v>383</v>
      </c>
      <c r="F22" s="538">
        <v>53</v>
      </c>
      <c r="G22" s="538">
        <v>20</v>
      </c>
      <c r="H22" s="538">
        <v>0</v>
      </c>
      <c r="I22" s="538">
        <v>0</v>
      </c>
      <c r="J22" s="538">
        <v>24</v>
      </c>
      <c r="K22" s="538">
        <v>0</v>
      </c>
      <c r="L22" s="538">
        <v>0</v>
      </c>
      <c r="M22" s="538">
        <v>0</v>
      </c>
      <c r="N22" s="538">
        <v>0</v>
      </c>
      <c r="O22" s="538">
        <v>0</v>
      </c>
      <c r="P22" s="538">
        <v>2</v>
      </c>
      <c r="Q22" s="539" t="s">
        <v>312</v>
      </c>
      <c r="R22" s="543" t="s">
        <v>872</v>
      </c>
    </row>
    <row r="23" spans="1:18" s="543" customFormat="1" ht="16.350000000000001" customHeight="1">
      <c r="A23" s="540" t="s">
        <v>388</v>
      </c>
      <c r="B23" s="538">
        <v>14429</v>
      </c>
      <c r="C23" s="409">
        <f t="shared" si="1"/>
        <v>1170</v>
      </c>
      <c r="D23" s="538" t="s">
        <v>1064</v>
      </c>
      <c r="E23" s="538">
        <v>2</v>
      </c>
      <c r="F23" s="538">
        <v>638</v>
      </c>
      <c r="G23" s="538">
        <v>1</v>
      </c>
      <c r="H23" s="538">
        <v>512</v>
      </c>
      <c r="I23" s="538" t="s">
        <v>1064</v>
      </c>
      <c r="J23" s="538">
        <v>17</v>
      </c>
      <c r="K23" s="538" t="s">
        <v>1064</v>
      </c>
      <c r="L23" s="538" t="s">
        <v>1064</v>
      </c>
      <c r="M23" s="538" t="s">
        <v>1064</v>
      </c>
      <c r="N23" s="538" t="s">
        <v>1064</v>
      </c>
      <c r="O23" s="538" t="s">
        <v>1064</v>
      </c>
      <c r="P23" s="538" t="s">
        <v>1064</v>
      </c>
      <c r="Q23" s="539" t="s">
        <v>561</v>
      </c>
      <c r="R23" s="543" t="s">
        <v>873</v>
      </c>
    </row>
    <row r="24" spans="1:18" s="543" customFormat="1" ht="16.350000000000001" customHeight="1">
      <c r="A24" s="540" t="s">
        <v>387</v>
      </c>
      <c r="B24" s="538">
        <v>8500</v>
      </c>
      <c r="C24" s="409">
        <f t="shared" si="1"/>
        <v>7693</v>
      </c>
      <c r="D24" s="538">
        <v>348</v>
      </c>
      <c r="E24" s="538">
        <v>323</v>
      </c>
      <c r="F24" s="538">
        <v>77</v>
      </c>
      <c r="G24" s="538">
        <v>65</v>
      </c>
      <c r="H24" s="538">
        <v>39</v>
      </c>
      <c r="I24" s="538" t="s">
        <v>1064</v>
      </c>
      <c r="J24" s="538">
        <v>541</v>
      </c>
      <c r="K24" s="538" t="s">
        <v>1064</v>
      </c>
      <c r="L24" s="538">
        <v>6073</v>
      </c>
      <c r="M24" s="538">
        <v>1</v>
      </c>
      <c r="N24" s="538">
        <v>214</v>
      </c>
      <c r="O24" s="538" t="s">
        <v>1064</v>
      </c>
      <c r="P24" s="538">
        <v>12</v>
      </c>
      <c r="Q24" s="539" t="s">
        <v>852</v>
      </c>
      <c r="R24" s="543" t="s">
        <v>873</v>
      </c>
    </row>
    <row r="25" spans="1:18" s="543" customFormat="1" ht="16.350000000000001" customHeight="1">
      <c r="A25" s="540" t="s">
        <v>562</v>
      </c>
      <c r="B25" s="538">
        <v>111081</v>
      </c>
      <c r="C25" s="409">
        <f t="shared" si="1"/>
        <v>5180</v>
      </c>
      <c r="D25" s="538">
        <v>743</v>
      </c>
      <c r="E25" s="538">
        <v>347</v>
      </c>
      <c r="F25" s="538">
        <v>173</v>
      </c>
      <c r="G25" s="538">
        <v>150</v>
      </c>
      <c r="H25" s="538">
        <v>64</v>
      </c>
      <c r="I25" s="538">
        <v>139</v>
      </c>
      <c r="J25" s="538">
        <v>2107</v>
      </c>
      <c r="K25" s="538">
        <v>15</v>
      </c>
      <c r="L25" s="538">
        <v>1151</v>
      </c>
      <c r="M25" s="538">
        <v>73</v>
      </c>
      <c r="N25" s="538">
        <v>205</v>
      </c>
      <c r="O25" s="538">
        <v>1</v>
      </c>
      <c r="P25" s="538">
        <v>12</v>
      </c>
      <c r="Q25" s="539" t="s">
        <v>761</v>
      </c>
      <c r="R25" s="543" t="s">
        <v>874</v>
      </c>
    </row>
    <row r="26" spans="1:18" s="543" customFormat="1" ht="16.350000000000001" customHeight="1">
      <c r="A26" s="540" t="s">
        <v>563</v>
      </c>
      <c r="B26" s="538">
        <v>109100</v>
      </c>
      <c r="C26" s="409">
        <f t="shared" si="1"/>
        <v>4618</v>
      </c>
      <c r="D26" s="538">
        <v>253</v>
      </c>
      <c r="E26" s="538">
        <v>0</v>
      </c>
      <c r="F26" s="538">
        <v>52</v>
      </c>
      <c r="G26" s="538">
        <v>158</v>
      </c>
      <c r="H26" s="538">
        <v>22</v>
      </c>
      <c r="I26" s="538">
        <v>35</v>
      </c>
      <c r="J26" s="538">
        <v>1870</v>
      </c>
      <c r="K26" s="538">
        <v>11</v>
      </c>
      <c r="L26" s="538">
        <v>1501</v>
      </c>
      <c r="M26" s="538">
        <v>1</v>
      </c>
      <c r="N26" s="538">
        <v>15</v>
      </c>
      <c r="O26" s="538">
        <v>119</v>
      </c>
      <c r="P26" s="538">
        <v>581</v>
      </c>
      <c r="Q26" s="539" t="s">
        <v>212</v>
      </c>
      <c r="R26" s="543" t="s">
        <v>874</v>
      </c>
    </row>
    <row r="27" spans="1:18" s="543" customFormat="1" ht="16.350000000000001" customHeight="1">
      <c r="A27" s="540" t="s">
        <v>215</v>
      </c>
      <c r="B27" s="538">
        <v>21491</v>
      </c>
      <c r="C27" s="409">
        <f t="shared" si="1"/>
        <v>0</v>
      </c>
      <c r="D27" s="538">
        <v>0</v>
      </c>
      <c r="E27" s="538">
        <v>0</v>
      </c>
      <c r="F27" s="538">
        <v>0</v>
      </c>
      <c r="G27" s="538">
        <v>0</v>
      </c>
      <c r="H27" s="538">
        <v>0</v>
      </c>
      <c r="I27" s="538">
        <v>0</v>
      </c>
      <c r="J27" s="538">
        <v>0</v>
      </c>
      <c r="K27" s="538">
        <v>0</v>
      </c>
      <c r="L27" s="538">
        <v>0</v>
      </c>
      <c r="M27" s="538">
        <v>0</v>
      </c>
      <c r="N27" s="538">
        <v>0</v>
      </c>
      <c r="O27" s="538">
        <v>0</v>
      </c>
      <c r="P27" s="538">
        <v>0</v>
      </c>
      <c r="Q27" s="539" t="s">
        <v>853</v>
      </c>
      <c r="R27" s="543" t="s">
        <v>874</v>
      </c>
    </row>
    <row r="28" spans="1:18" s="543" customFormat="1" ht="16.350000000000001" customHeight="1">
      <c r="A28" s="540" t="s">
        <v>762</v>
      </c>
      <c r="B28" s="538">
        <v>30585</v>
      </c>
      <c r="C28" s="409">
        <f t="shared" si="1"/>
        <v>664</v>
      </c>
      <c r="D28" s="538">
        <v>40</v>
      </c>
      <c r="E28" s="538">
        <v>10</v>
      </c>
      <c r="F28" s="538">
        <v>79</v>
      </c>
      <c r="G28" s="538">
        <v>2</v>
      </c>
      <c r="H28" s="538">
        <v>0</v>
      </c>
      <c r="I28" s="538">
        <v>15</v>
      </c>
      <c r="J28" s="538">
        <v>91</v>
      </c>
      <c r="K28" s="538">
        <v>0</v>
      </c>
      <c r="L28" s="538">
        <v>2</v>
      </c>
      <c r="M28" s="538">
        <v>0</v>
      </c>
      <c r="N28" s="538">
        <v>0</v>
      </c>
      <c r="O28" s="538">
        <v>0</v>
      </c>
      <c r="P28" s="538">
        <v>425</v>
      </c>
      <c r="Q28" s="539" t="s">
        <v>564</v>
      </c>
      <c r="R28" s="543" t="s">
        <v>874</v>
      </c>
    </row>
    <row r="29" spans="1:18" s="543" customFormat="1" ht="16.350000000000001" customHeight="1">
      <c r="A29" s="540" t="s">
        <v>213</v>
      </c>
      <c r="B29" s="538">
        <v>227303</v>
      </c>
      <c r="C29" s="409">
        <f t="shared" si="1"/>
        <v>114</v>
      </c>
      <c r="D29" s="538">
        <v>1</v>
      </c>
      <c r="E29" s="538">
        <v>0</v>
      </c>
      <c r="F29" s="538">
        <v>3</v>
      </c>
      <c r="G29" s="538">
        <v>5</v>
      </c>
      <c r="H29" s="538">
        <v>0</v>
      </c>
      <c r="I29" s="538">
        <v>4</v>
      </c>
      <c r="J29" s="538">
        <v>8</v>
      </c>
      <c r="K29" s="538">
        <v>0</v>
      </c>
      <c r="L29" s="538">
        <v>93</v>
      </c>
      <c r="M29" s="538">
        <v>0</v>
      </c>
      <c r="N29" s="538">
        <v>0</v>
      </c>
      <c r="O29" s="538">
        <v>0</v>
      </c>
      <c r="P29" s="538">
        <v>0</v>
      </c>
      <c r="Q29" s="539" t="s">
        <v>565</v>
      </c>
      <c r="R29" s="543" t="s">
        <v>874</v>
      </c>
    </row>
    <row r="30" spans="1:18" s="543" customFormat="1" ht="16.350000000000001" customHeight="1">
      <c r="A30" s="540" t="s">
        <v>763</v>
      </c>
      <c r="B30" s="538">
        <v>426563</v>
      </c>
      <c r="C30" s="409">
        <f t="shared" si="1"/>
        <v>3300</v>
      </c>
      <c r="D30" s="538">
        <v>331</v>
      </c>
      <c r="E30" s="538">
        <v>20</v>
      </c>
      <c r="F30" s="538">
        <v>0</v>
      </c>
      <c r="G30" s="538">
        <v>32</v>
      </c>
      <c r="H30" s="538">
        <v>0</v>
      </c>
      <c r="I30" s="538">
        <v>232</v>
      </c>
      <c r="J30" s="538">
        <v>1383</v>
      </c>
      <c r="K30" s="538">
        <v>103</v>
      </c>
      <c r="L30" s="538">
        <v>589</v>
      </c>
      <c r="M30" s="538">
        <v>69</v>
      </c>
      <c r="N30" s="538">
        <v>340</v>
      </c>
      <c r="O30" s="538">
        <v>0</v>
      </c>
      <c r="P30" s="538">
        <v>201</v>
      </c>
      <c r="Q30" s="539" t="s">
        <v>216</v>
      </c>
      <c r="R30" s="543" t="s">
        <v>874</v>
      </c>
    </row>
    <row r="31" spans="1:18" s="543" customFormat="1" ht="16.350000000000001" customHeight="1">
      <c r="A31" s="540" t="s">
        <v>764</v>
      </c>
      <c r="B31" s="538">
        <v>27739</v>
      </c>
      <c r="C31" s="409">
        <f t="shared" si="1"/>
        <v>3254</v>
      </c>
      <c r="D31" s="538">
        <v>2</v>
      </c>
      <c r="E31" s="538">
        <v>0</v>
      </c>
      <c r="F31" s="538">
        <v>0</v>
      </c>
      <c r="G31" s="538">
        <v>4</v>
      </c>
      <c r="H31" s="538">
        <v>0</v>
      </c>
      <c r="I31" s="538">
        <v>0</v>
      </c>
      <c r="J31" s="538">
        <v>5</v>
      </c>
      <c r="K31" s="538">
        <v>0</v>
      </c>
      <c r="L31" s="538">
        <v>3225</v>
      </c>
      <c r="M31" s="538">
        <v>0</v>
      </c>
      <c r="N31" s="538">
        <v>16</v>
      </c>
      <c r="O31" s="538">
        <v>0</v>
      </c>
      <c r="P31" s="538">
        <v>2</v>
      </c>
      <c r="Q31" s="539" t="s">
        <v>765</v>
      </c>
      <c r="R31" s="543" t="s">
        <v>874</v>
      </c>
    </row>
    <row r="32" spans="1:18" s="543" customFormat="1" ht="16.350000000000001" customHeight="1">
      <c r="A32" s="540" t="s">
        <v>214</v>
      </c>
      <c r="B32" s="538">
        <v>28373</v>
      </c>
      <c r="C32" s="409">
        <f t="shared" si="1"/>
        <v>31476</v>
      </c>
      <c r="D32" s="538">
        <v>0</v>
      </c>
      <c r="E32" s="538">
        <v>0</v>
      </c>
      <c r="F32" s="538">
        <v>0</v>
      </c>
      <c r="G32" s="538">
        <v>0</v>
      </c>
      <c r="H32" s="538">
        <v>0</v>
      </c>
      <c r="I32" s="538">
        <v>0</v>
      </c>
      <c r="J32" s="538">
        <v>32</v>
      </c>
      <c r="K32" s="538">
        <v>0</v>
      </c>
      <c r="L32" s="538">
        <v>31326</v>
      </c>
      <c r="M32" s="538">
        <v>0</v>
      </c>
      <c r="N32" s="538">
        <v>0</v>
      </c>
      <c r="O32" s="538">
        <v>0</v>
      </c>
      <c r="P32" s="538">
        <v>118</v>
      </c>
      <c r="Q32" s="539" t="s">
        <v>766</v>
      </c>
      <c r="R32" s="543" t="s">
        <v>874</v>
      </c>
    </row>
    <row r="33" spans="1:18" s="543" customFormat="1" ht="16.350000000000001" customHeight="1">
      <c r="A33" s="540" t="s">
        <v>566</v>
      </c>
      <c r="B33" s="538">
        <v>7100</v>
      </c>
      <c r="C33" s="409">
        <f t="shared" si="1"/>
        <v>6620</v>
      </c>
      <c r="D33" s="538">
        <v>925</v>
      </c>
      <c r="E33" s="538">
        <v>1229</v>
      </c>
      <c r="F33" s="538">
        <v>631</v>
      </c>
      <c r="G33" s="538">
        <v>391</v>
      </c>
      <c r="H33" s="538">
        <v>0</v>
      </c>
      <c r="I33" s="538">
        <v>0</v>
      </c>
      <c r="J33" s="538">
        <v>771</v>
      </c>
      <c r="K33" s="538">
        <v>2</v>
      </c>
      <c r="L33" s="538">
        <v>520</v>
      </c>
      <c r="M33" s="538">
        <v>0</v>
      </c>
      <c r="N33" s="538">
        <v>754</v>
      </c>
      <c r="O33" s="538">
        <v>0</v>
      </c>
      <c r="P33" s="538">
        <v>1397</v>
      </c>
      <c r="Q33" s="539" t="s">
        <v>567</v>
      </c>
      <c r="R33" s="543" t="s">
        <v>874</v>
      </c>
    </row>
    <row r="34" spans="1:18" s="133" customFormat="1" ht="16.350000000000001" customHeight="1">
      <c r="A34" s="132" t="s">
        <v>568</v>
      </c>
      <c r="B34" s="410">
        <v>8053</v>
      </c>
      <c r="C34" s="409">
        <f t="shared" si="1"/>
        <v>1669</v>
      </c>
      <c r="D34" s="410">
        <v>318</v>
      </c>
      <c r="E34" s="410">
        <v>115</v>
      </c>
      <c r="F34" s="410">
        <v>122</v>
      </c>
      <c r="G34" s="410">
        <v>44</v>
      </c>
      <c r="H34" s="410">
        <v>0</v>
      </c>
      <c r="I34" s="410">
        <v>107</v>
      </c>
      <c r="J34" s="410">
        <v>594</v>
      </c>
      <c r="K34" s="410">
        <v>0</v>
      </c>
      <c r="L34" s="410">
        <v>326</v>
      </c>
      <c r="M34" s="410">
        <v>0</v>
      </c>
      <c r="N34" s="410">
        <v>24</v>
      </c>
      <c r="O34" s="410">
        <v>0</v>
      </c>
      <c r="P34" s="410">
        <v>19</v>
      </c>
      <c r="Q34" s="134" t="s">
        <v>569</v>
      </c>
      <c r="R34" s="133" t="s">
        <v>875</v>
      </c>
    </row>
    <row r="35" spans="1:18" s="133" customFormat="1" ht="16.350000000000001" customHeight="1">
      <c r="A35" s="132" t="s">
        <v>767</v>
      </c>
      <c r="B35" s="410">
        <v>0</v>
      </c>
      <c r="C35" s="409">
        <f t="shared" si="1"/>
        <v>0</v>
      </c>
      <c r="D35" s="410">
        <v>0</v>
      </c>
      <c r="E35" s="410">
        <v>0</v>
      </c>
      <c r="F35" s="410">
        <v>0</v>
      </c>
      <c r="G35" s="410">
        <v>0</v>
      </c>
      <c r="H35" s="410">
        <v>0</v>
      </c>
      <c r="I35" s="410">
        <v>0</v>
      </c>
      <c r="J35" s="410">
        <v>0</v>
      </c>
      <c r="K35" s="410">
        <v>0</v>
      </c>
      <c r="L35" s="410">
        <v>0</v>
      </c>
      <c r="M35" s="410">
        <v>0</v>
      </c>
      <c r="N35" s="410">
        <v>0</v>
      </c>
      <c r="O35" s="410">
        <v>0</v>
      </c>
      <c r="P35" s="410">
        <v>0</v>
      </c>
      <c r="Q35" s="134" t="s">
        <v>570</v>
      </c>
      <c r="R35" s="133" t="s">
        <v>875</v>
      </c>
    </row>
    <row r="36" spans="1:18" s="133" customFormat="1" ht="16.350000000000001" customHeight="1">
      <c r="A36" s="132" t="s">
        <v>854</v>
      </c>
      <c r="B36" s="410">
        <v>254261</v>
      </c>
      <c r="C36" s="409">
        <f t="shared" si="1"/>
        <v>33020</v>
      </c>
      <c r="D36" s="410" t="s">
        <v>1064</v>
      </c>
      <c r="E36" s="410" t="s">
        <v>1064</v>
      </c>
      <c r="F36" s="410">
        <v>24</v>
      </c>
      <c r="G36" s="410">
        <v>1</v>
      </c>
      <c r="H36" s="410" t="s">
        <v>1064</v>
      </c>
      <c r="I36" s="410" t="s">
        <v>1064</v>
      </c>
      <c r="J36" s="410">
        <v>1611</v>
      </c>
      <c r="K36" s="410" t="s">
        <v>1064</v>
      </c>
      <c r="L36" s="410">
        <v>30261</v>
      </c>
      <c r="M36" s="410" t="s">
        <v>1064</v>
      </c>
      <c r="N36" s="410">
        <v>111</v>
      </c>
      <c r="O36" s="410" t="s">
        <v>1064</v>
      </c>
      <c r="P36" s="410">
        <v>1012</v>
      </c>
      <c r="Q36" s="134" t="s">
        <v>571</v>
      </c>
      <c r="R36" s="133" t="s">
        <v>876</v>
      </c>
    </row>
    <row r="37" spans="1:18" s="133" customFormat="1" ht="16.350000000000001" customHeight="1">
      <c r="A37" s="132" t="s">
        <v>572</v>
      </c>
      <c r="B37" s="410">
        <v>13643</v>
      </c>
      <c r="C37" s="409">
        <f t="shared" si="1"/>
        <v>3246</v>
      </c>
      <c r="D37" s="410">
        <v>204</v>
      </c>
      <c r="E37" s="410" t="s">
        <v>1064</v>
      </c>
      <c r="F37" s="410">
        <v>20</v>
      </c>
      <c r="G37" s="410">
        <v>3</v>
      </c>
      <c r="H37" s="410">
        <v>42</v>
      </c>
      <c r="I37" s="410">
        <v>23</v>
      </c>
      <c r="J37" s="410">
        <v>161</v>
      </c>
      <c r="K37" s="410" t="s">
        <v>1064</v>
      </c>
      <c r="L37" s="410">
        <v>2580</v>
      </c>
      <c r="M37" s="410" t="s">
        <v>1064</v>
      </c>
      <c r="N37" s="410">
        <v>3</v>
      </c>
      <c r="O37" s="410" t="s">
        <v>1064</v>
      </c>
      <c r="P37" s="410">
        <v>210</v>
      </c>
      <c r="Q37" s="134" t="s">
        <v>768</v>
      </c>
      <c r="R37" s="133" t="s">
        <v>876</v>
      </c>
    </row>
    <row r="38" spans="1:18" s="133" customFormat="1" ht="16.350000000000001" customHeight="1">
      <c r="A38" s="132" t="s">
        <v>856</v>
      </c>
      <c r="B38" s="410">
        <v>684642</v>
      </c>
      <c r="C38" s="409">
        <f t="shared" si="1"/>
        <v>187</v>
      </c>
      <c r="D38" s="410">
        <v>8</v>
      </c>
      <c r="E38" s="410">
        <v>24</v>
      </c>
      <c r="F38" s="410">
        <v>3</v>
      </c>
      <c r="G38" s="410">
        <v>5</v>
      </c>
      <c r="H38" s="410" t="s">
        <v>1064</v>
      </c>
      <c r="I38" s="410" t="s">
        <v>1064</v>
      </c>
      <c r="J38" s="410">
        <v>49</v>
      </c>
      <c r="K38" s="410" t="s">
        <v>1064</v>
      </c>
      <c r="L38" s="410">
        <v>43</v>
      </c>
      <c r="M38" s="410" t="s">
        <v>1064</v>
      </c>
      <c r="N38" s="410">
        <v>3</v>
      </c>
      <c r="O38" s="410" t="s">
        <v>1064</v>
      </c>
      <c r="P38" s="410">
        <v>52</v>
      </c>
      <c r="Q38" s="134" t="s">
        <v>769</v>
      </c>
      <c r="R38" s="133" t="s">
        <v>876</v>
      </c>
    </row>
    <row r="39" spans="1:18" s="133" customFormat="1" ht="16.350000000000001" customHeight="1">
      <c r="A39" s="132" t="s">
        <v>855</v>
      </c>
      <c r="B39" s="844">
        <v>21000</v>
      </c>
      <c r="C39" s="409">
        <f t="shared" si="1"/>
        <v>1450</v>
      </c>
      <c r="D39" s="410">
        <v>27</v>
      </c>
      <c r="E39" s="410">
        <v>40</v>
      </c>
      <c r="F39" s="410">
        <v>20</v>
      </c>
      <c r="G39" s="410">
        <v>1</v>
      </c>
      <c r="H39" s="410">
        <v>4</v>
      </c>
      <c r="I39" s="410">
        <v>0</v>
      </c>
      <c r="J39" s="410">
        <v>708</v>
      </c>
      <c r="K39" s="410">
        <v>0</v>
      </c>
      <c r="L39" s="410">
        <v>397</v>
      </c>
      <c r="M39" s="410">
        <v>0</v>
      </c>
      <c r="N39" s="410">
        <v>2</v>
      </c>
      <c r="O39" s="410">
        <v>0</v>
      </c>
      <c r="P39" s="845">
        <v>251</v>
      </c>
      <c r="Q39" s="134" t="s">
        <v>573</v>
      </c>
      <c r="R39" s="133" t="s">
        <v>877</v>
      </c>
    </row>
    <row r="40" spans="1:18" s="133" customFormat="1" ht="16.350000000000001" customHeight="1">
      <c r="A40" s="132" t="s">
        <v>1062</v>
      </c>
      <c r="B40" s="410">
        <v>2000</v>
      </c>
      <c r="C40" s="409">
        <f t="shared" si="1"/>
        <v>126</v>
      </c>
      <c r="D40" s="410">
        <v>13</v>
      </c>
      <c r="E40" s="410">
        <v>76</v>
      </c>
      <c r="F40" s="410">
        <v>22</v>
      </c>
      <c r="G40" s="410">
        <v>2</v>
      </c>
      <c r="H40" s="410">
        <v>0</v>
      </c>
      <c r="I40" s="410">
        <v>0</v>
      </c>
      <c r="J40" s="410">
        <v>8</v>
      </c>
      <c r="K40" s="410">
        <v>0</v>
      </c>
      <c r="L40" s="410">
        <v>0</v>
      </c>
      <c r="M40" s="410">
        <v>0</v>
      </c>
      <c r="N40" s="410">
        <v>0</v>
      </c>
      <c r="O40" s="410">
        <v>0</v>
      </c>
      <c r="P40" s="410">
        <v>5</v>
      </c>
      <c r="Q40" s="134" t="s">
        <v>1063</v>
      </c>
    </row>
    <row r="41" spans="1:18" s="133" customFormat="1" ht="16.350000000000001" customHeight="1" thickBot="1">
      <c r="A41" s="132" t="s">
        <v>770</v>
      </c>
      <c r="B41" s="410">
        <v>59624</v>
      </c>
      <c r="C41" s="409">
        <f t="shared" si="1"/>
        <v>17973</v>
      </c>
      <c r="D41" s="410">
        <v>886</v>
      </c>
      <c r="E41" s="410">
        <v>1718</v>
      </c>
      <c r="F41" s="410">
        <v>880</v>
      </c>
      <c r="G41" s="410">
        <v>125</v>
      </c>
      <c r="H41" s="410">
        <v>17</v>
      </c>
      <c r="I41" s="410">
        <v>19</v>
      </c>
      <c r="J41" s="410">
        <v>1258</v>
      </c>
      <c r="K41" s="410">
        <v>1</v>
      </c>
      <c r="L41" s="410">
        <v>12973</v>
      </c>
      <c r="M41" s="410">
        <v>7</v>
      </c>
      <c r="N41" s="410">
        <v>14</v>
      </c>
      <c r="O41" s="410">
        <v>0</v>
      </c>
      <c r="P41" s="410">
        <v>75</v>
      </c>
      <c r="Q41" s="134" t="s">
        <v>771</v>
      </c>
      <c r="R41" s="133" t="s">
        <v>868</v>
      </c>
    </row>
    <row r="42" spans="1:18" s="326" customFormat="1" ht="9.9499999999999993" customHeight="1">
      <c r="A42" s="649" t="s">
        <v>890</v>
      </c>
      <c r="B42" s="13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54" t="s">
        <v>891</v>
      </c>
    </row>
    <row r="43" spans="1:18" s="329" customFormat="1" ht="9.9499999999999993" customHeight="1">
      <c r="A43" s="327" t="s">
        <v>772</v>
      </c>
      <c r="B43" s="328"/>
      <c r="C43" s="328"/>
      <c r="D43" s="328"/>
      <c r="E43" s="328"/>
      <c r="F43" s="328"/>
      <c r="G43" s="328"/>
      <c r="H43" s="328"/>
      <c r="I43" s="328"/>
      <c r="J43" s="327"/>
      <c r="K43" s="328"/>
      <c r="L43" s="328"/>
      <c r="M43" s="328"/>
      <c r="N43" s="328"/>
      <c r="O43" s="328"/>
      <c r="P43" s="328"/>
      <c r="Q43" s="328"/>
    </row>
    <row r="44" spans="1:18" s="456" customFormat="1" ht="14.1" customHeight="1">
      <c r="A44" s="452" t="s">
        <v>1329</v>
      </c>
      <c r="B44" s="453"/>
      <c r="C44" s="453"/>
      <c r="D44" s="454"/>
      <c r="E44" s="454"/>
      <c r="F44" s="454"/>
      <c r="G44" s="454"/>
      <c r="H44" s="454"/>
      <c r="I44" s="454"/>
      <c r="J44" s="454"/>
      <c r="K44" s="454"/>
      <c r="L44" s="454"/>
      <c r="M44" s="454"/>
      <c r="N44" s="454"/>
      <c r="O44" s="454"/>
      <c r="P44" s="454"/>
      <c r="Q44" s="455" t="s">
        <v>1330</v>
      </c>
    </row>
    <row r="45" spans="1:18" s="133" customFormat="1" ht="14.1" customHeight="1">
      <c r="B45" s="316"/>
      <c r="C45" s="316"/>
      <c r="D45" s="317"/>
      <c r="E45" s="317"/>
      <c r="F45" s="317"/>
      <c r="G45" s="317"/>
      <c r="H45" s="317"/>
      <c r="I45" s="317"/>
      <c r="J45" s="317"/>
      <c r="K45" s="317"/>
      <c r="L45" s="317"/>
      <c r="M45" s="317"/>
      <c r="N45" s="317"/>
      <c r="O45" s="317"/>
      <c r="P45" s="317"/>
    </row>
    <row r="46" spans="1:18" s="319" customFormat="1" ht="20.100000000000001" customHeight="1">
      <c r="A46" s="1328" t="s">
        <v>773</v>
      </c>
      <c r="B46" s="1328"/>
      <c r="C46" s="1328"/>
      <c r="D46" s="1328"/>
      <c r="E46" s="1328"/>
      <c r="F46" s="1328"/>
      <c r="G46" s="1328"/>
      <c r="H46" s="1328"/>
      <c r="I46" s="1328"/>
      <c r="J46" s="1329" t="s">
        <v>774</v>
      </c>
      <c r="K46" s="1329"/>
      <c r="L46" s="1329"/>
      <c r="M46" s="1329"/>
      <c r="N46" s="1329"/>
      <c r="O46" s="1329"/>
      <c r="P46" s="1329"/>
      <c r="Q46" s="1329"/>
    </row>
    <row r="47" spans="1:18" s="322" customFormat="1" ht="20.100000000000001" customHeight="1">
      <c r="A47" s="320"/>
      <c r="B47" s="320"/>
      <c r="C47" s="320"/>
      <c r="D47" s="320"/>
      <c r="E47" s="320"/>
      <c r="F47" s="320"/>
      <c r="G47" s="320"/>
      <c r="H47" s="320"/>
      <c r="I47" s="320"/>
      <c r="J47" s="321"/>
      <c r="K47" s="320"/>
      <c r="L47" s="320"/>
      <c r="M47" s="320"/>
      <c r="N47" s="320"/>
      <c r="O47" s="320"/>
      <c r="P47" s="320"/>
      <c r="Q47" s="320"/>
    </row>
    <row r="48" spans="1:18" s="133" customFormat="1" ht="18" customHeight="1" thickBot="1">
      <c r="A48" s="315" t="s">
        <v>66</v>
      </c>
      <c r="B48" s="317"/>
      <c r="C48" s="317"/>
      <c r="D48" s="317"/>
      <c r="E48" s="317"/>
      <c r="F48" s="317"/>
      <c r="G48" s="317"/>
      <c r="H48" s="317"/>
      <c r="I48" s="317"/>
      <c r="J48" s="317"/>
      <c r="K48" s="317"/>
      <c r="L48" s="317"/>
      <c r="M48" s="317"/>
      <c r="N48" s="317"/>
      <c r="O48" s="317"/>
      <c r="P48" s="317"/>
      <c r="Q48" s="318" t="s">
        <v>775</v>
      </c>
    </row>
    <row r="49" spans="1:18" s="133" customFormat="1" ht="10.5" customHeight="1">
      <c r="A49" s="1315" t="s">
        <v>67</v>
      </c>
      <c r="B49" s="1318" t="s">
        <v>776</v>
      </c>
      <c r="C49" s="1321" t="s">
        <v>745</v>
      </c>
      <c r="D49" s="1321"/>
      <c r="E49" s="1321"/>
      <c r="F49" s="1321"/>
      <c r="G49" s="1321"/>
      <c r="H49" s="1321"/>
      <c r="I49" s="1322"/>
      <c r="J49" s="1325" t="s">
        <v>745</v>
      </c>
      <c r="K49" s="1321"/>
      <c r="L49" s="1321"/>
      <c r="M49" s="1321"/>
      <c r="N49" s="1321"/>
      <c r="O49" s="1321"/>
      <c r="P49" s="1326"/>
      <c r="Q49" s="1330" t="s">
        <v>746</v>
      </c>
    </row>
    <row r="50" spans="1:18" s="133" customFormat="1" ht="10.5" customHeight="1">
      <c r="A50" s="1316"/>
      <c r="B50" s="1319"/>
      <c r="C50" s="1323"/>
      <c r="D50" s="1314"/>
      <c r="E50" s="1314"/>
      <c r="F50" s="1314"/>
      <c r="G50" s="1314"/>
      <c r="H50" s="1314"/>
      <c r="I50" s="1324"/>
      <c r="J50" s="1327"/>
      <c r="K50" s="1314"/>
      <c r="L50" s="1314"/>
      <c r="M50" s="1314"/>
      <c r="N50" s="1314"/>
      <c r="O50" s="1314"/>
      <c r="P50" s="1310"/>
      <c r="Q50" s="1331"/>
    </row>
    <row r="51" spans="1:18" s="133" customFormat="1" ht="18.75" customHeight="1">
      <c r="A51" s="1316"/>
      <c r="B51" s="1319"/>
      <c r="C51" s="1312"/>
      <c r="D51" s="1314" t="s">
        <v>777</v>
      </c>
      <c r="E51" s="1107" t="s">
        <v>778</v>
      </c>
      <c r="F51" s="1107" t="s">
        <v>749</v>
      </c>
      <c r="G51" s="1107" t="s">
        <v>750</v>
      </c>
      <c r="H51" s="1107" t="s">
        <v>751</v>
      </c>
      <c r="I51" s="1144" t="s">
        <v>752</v>
      </c>
      <c r="J51" s="1142" t="s">
        <v>753</v>
      </c>
      <c r="K51" s="1107" t="s">
        <v>754</v>
      </c>
      <c r="L51" s="1107" t="s">
        <v>755</v>
      </c>
      <c r="M51" s="1107" t="s">
        <v>756</v>
      </c>
      <c r="N51" s="1107" t="s">
        <v>757</v>
      </c>
      <c r="O51" s="1107" t="s">
        <v>758</v>
      </c>
      <c r="P51" s="1310" t="s">
        <v>759</v>
      </c>
      <c r="Q51" s="1331"/>
    </row>
    <row r="52" spans="1:18" s="133" customFormat="1" ht="18.75" customHeight="1">
      <c r="A52" s="1317"/>
      <c r="B52" s="1320"/>
      <c r="C52" s="1313"/>
      <c r="D52" s="1313"/>
      <c r="E52" s="1108"/>
      <c r="F52" s="1108"/>
      <c r="G52" s="1108"/>
      <c r="H52" s="1108"/>
      <c r="I52" s="1145"/>
      <c r="J52" s="1143"/>
      <c r="K52" s="1108"/>
      <c r="L52" s="1108"/>
      <c r="M52" s="1108"/>
      <c r="N52" s="1108"/>
      <c r="O52" s="1108"/>
      <c r="P52" s="1311"/>
      <c r="Q52" s="1332"/>
    </row>
    <row r="53" spans="1:18" s="133" customFormat="1" ht="22.5" customHeight="1">
      <c r="A53" s="132" t="s">
        <v>779</v>
      </c>
      <c r="B53" s="410">
        <v>86071</v>
      </c>
      <c r="C53" s="409">
        <f t="shared" ref="C53:C75" si="2">SUM(D53:P53)</f>
        <v>217</v>
      </c>
      <c r="D53" s="400">
        <v>0</v>
      </c>
      <c r="E53" s="400">
        <v>0</v>
      </c>
      <c r="F53" s="400">
        <v>0</v>
      </c>
      <c r="G53" s="400">
        <v>0</v>
      </c>
      <c r="H53" s="400">
        <v>0</v>
      </c>
      <c r="I53" s="400">
        <v>0</v>
      </c>
      <c r="J53" s="400">
        <v>0</v>
      </c>
      <c r="K53" s="400">
        <v>0</v>
      </c>
      <c r="L53" s="400">
        <v>0</v>
      </c>
      <c r="M53" s="400">
        <v>0</v>
      </c>
      <c r="N53" s="400">
        <v>0</v>
      </c>
      <c r="O53" s="400">
        <v>0</v>
      </c>
      <c r="P53" s="410">
        <v>217</v>
      </c>
      <c r="Q53" s="134" t="s">
        <v>780</v>
      </c>
      <c r="R53" s="133" t="s">
        <v>868</v>
      </c>
    </row>
    <row r="54" spans="1:18" s="543" customFormat="1" ht="22.5" customHeight="1">
      <c r="A54" s="540" t="s">
        <v>574</v>
      </c>
      <c r="B54" s="538">
        <v>16000</v>
      </c>
      <c r="C54" s="409">
        <f t="shared" si="2"/>
        <v>188</v>
      </c>
      <c r="D54" s="541">
        <v>0</v>
      </c>
      <c r="E54" s="541">
        <v>0</v>
      </c>
      <c r="F54" s="541">
        <v>0</v>
      </c>
      <c r="G54" s="541">
        <v>0</v>
      </c>
      <c r="H54" s="541">
        <v>0</v>
      </c>
      <c r="I54" s="541">
        <v>0</v>
      </c>
      <c r="J54" s="541">
        <v>0</v>
      </c>
      <c r="K54" s="541">
        <v>0</v>
      </c>
      <c r="L54" s="541">
        <v>0</v>
      </c>
      <c r="M54" s="541">
        <v>0</v>
      </c>
      <c r="N54" s="541">
        <v>0</v>
      </c>
      <c r="O54" s="541">
        <v>0</v>
      </c>
      <c r="P54" s="538">
        <v>188</v>
      </c>
      <c r="Q54" s="539" t="s">
        <v>781</v>
      </c>
      <c r="R54" s="543" t="s">
        <v>868</v>
      </c>
    </row>
    <row r="55" spans="1:18" s="543" customFormat="1" ht="22.5" customHeight="1">
      <c r="A55" s="540" t="s">
        <v>378</v>
      </c>
      <c r="B55" s="538">
        <v>58772</v>
      </c>
      <c r="C55" s="409">
        <f t="shared" si="2"/>
        <v>7352</v>
      </c>
      <c r="D55" s="538">
        <v>549</v>
      </c>
      <c r="E55" s="538">
        <v>473</v>
      </c>
      <c r="F55" s="538">
        <v>1014</v>
      </c>
      <c r="G55" s="538">
        <v>207</v>
      </c>
      <c r="H55" s="538">
        <v>12</v>
      </c>
      <c r="I55" s="538">
        <v>459</v>
      </c>
      <c r="J55" s="538">
        <v>1675</v>
      </c>
      <c r="K55" s="538">
        <v>25</v>
      </c>
      <c r="L55" s="538">
        <v>2257</v>
      </c>
      <c r="M55" s="538">
        <v>39</v>
      </c>
      <c r="N55" s="538">
        <v>416</v>
      </c>
      <c r="O55" s="538" t="s">
        <v>1064</v>
      </c>
      <c r="P55" s="538">
        <v>226</v>
      </c>
      <c r="Q55" s="539" t="s">
        <v>857</v>
      </c>
      <c r="R55" s="543" t="s">
        <v>878</v>
      </c>
    </row>
    <row r="56" spans="1:18" s="543" customFormat="1" ht="22.5" customHeight="1">
      <c r="A56" s="540" t="s">
        <v>389</v>
      </c>
      <c r="B56" s="538">
        <v>179664</v>
      </c>
      <c r="C56" s="409">
        <f t="shared" si="2"/>
        <v>6859</v>
      </c>
      <c r="D56" s="538">
        <v>1114</v>
      </c>
      <c r="E56" s="538" t="s">
        <v>1064</v>
      </c>
      <c r="F56" s="538" t="s">
        <v>1064</v>
      </c>
      <c r="G56" s="538">
        <v>4</v>
      </c>
      <c r="H56" s="538">
        <v>150</v>
      </c>
      <c r="I56" s="538" t="s">
        <v>1064</v>
      </c>
      <c r="J56" s="538">
        <v>93</v>
      </c>
      <c r="K56" s="538" t="s">
        <v>1064</v>
      </c>
      <c r="L56" s="538">
        <v>4786</v>
      </c>
      <c r="M56" s="538">
        <v>3</v>
      </c>
      <c r="N56" s="538">
        <v>43</v>
      </c>
      <c r="O56" s="538" t="s">
        <v>1064</v>
      </c>
      <c r="P56" s="538">
        <v>666</v>
      </c>
      <c r="Q56" s="539" t="s">
        <v>390</v>
      </c>
      <c r="R56" s="543" t="s">
        <v>878</v>
      </c>
    </row>
    <row r="57" spans="1:18" s="543" customFormat="1" ht="22.5" customHeight="1">
      <c r="A57" s="540" t="s">
        <v>575</v>
      </c>
      <c r="B57" s="538">
        <v>125789</v>
      </c>
      <c r="C57" s="409">
        <f t="shared" si="2"/>
        <v>645</v>
      </c>
      <c r="D57" s="538" t="s">
        <v>1064</v>
      </c>
      <c r="E57" s="538" t="s">
        <v>1064</v>
      </c>
      <c r="F57" s="538">
        <v>554</v>
      </c>
      <c r="G57" s="538" t="s">
        <v>1064</v>
      </c>
      <c r="H57" s="538" t="s">
        <v>1064</v>
      </c>
      <c r="I57" s="538" t="s">
        <v>1064</v>
      </c>
      <c r="J57" s="538" t="s">
        <v>1064</v>
      </c>
      <c r="K57" s="538" t="s">
        <v>1064</v>
      </c>
      <c r="L57" s="538">
        <v>91</v>
      </c>
      <c r="M57" s="538" t="s">
        <v>1064</v>
      </c>
      <c r="N57" s="538" t="s">
        <v>1064</v>
      </c>
      <c r="O57" s="538" t="s">
        <v>1064</v>
      </c>
      <c r="P57" s="538" t="s">
        <v>1064</v>
      </c>
      <c r="Q57" s="539" t="s">
        <v>858</v>
      </c>
      <c r="R57" s="543" t="s">
        <v>878</v>
      </c>
    </row>
    <row r="58" spans="1:18" s="543" customFormat="1" ht="22.5" customHeight="1">
      <c r="A58" s="540" t="s">
        <v>385</v>
      </c>
      <c r="B58" s="538">
        <v>106203</v>
      </c>
      <c r="C58" s="409">
        <f t="shared" si="2"/>
        <v>7332</v>
      </c>
      <c r="D58" s="538">
        <v>452</v>
      </c>
      <c r="E58" s="538">
        <v>161</v>
      </c>
      <c r="F58" s="538">
        <v>136</v>
      </c>
      <c r="G58" s="538">
        <v>70</v>
      </c>
      <c r="H58" s="538">
        <v>172</v>
      </c>
      <c r="I58" s="538">
        <v>63</v>
      </c>
      <c r="J58" s="538">
        <v>2343</v>
      </c>
      <c r="K58" s="538">
        <v>89</v>
      </c>
      <c r="L58" s="538">
        <v>3437</v>
      </c>
      <c r="M58" s="538">
        <v>71</v>
      </c>
      <c r="N58" s="538">
        <v>287</v>
      </c>
      <c r="O58" s="538">
        <v>0</v>
      </c>
      <c r="P58" s="538">
        <v>51</v>
      </c>
      <c r="Q58" s="539" t="s">
        <v>386</v>
      </c>
      <c r="R58" s="543" t="s">
        <v>869</v>
      </c>
    </row>
    <row r="59" spans="1:18" s="543" customFormat="1" ht="22.5" customHeight="1">
      <c r="A59" s="540" t="s">
        <v>576</v>
      </c>
      <c r="B59" s="538">
        <v>11974</v>
      </c>
      <c r="C59" s="409">
        <f t="shared" si="2"/>
        <v>8046</v>
      </c>
      <c r="D59" s="608">
        <v>1908</v>
      </c>
      <c r="E59" s="608">
        <v>1206</v>
      </c>
      <c r="F59" s="608">
        <v>758</v>
      </c>
      <c r="G59" s="608">
        <v>529</v>
      </c>
      <c r="H59" s="608">
        <v>43</v>
      </c>
      <c r="I59" s="608">
        <v>9</v>
      </c>
      <c r="J59" s="608">
        <v>1357</v>
      </c>
      <c r="K59" s="608">
        <v>14</v>
      </c>
      <c r="L59" s="608">
        <v>1636</v>
      </c>
      <c r="M59" s="608">
        <v>64</v>
      </c>
      <c r="N59" s="608">
        <v>246</v>
      </c>
      <c r="O59" s="609">
        <v>0</v>
      </c>
      <c r="P59" s="538">
        <v>276</v>
      </c>
      <c r="Q59" s="542" t="s">
        <v>577</v>
      </c>
      <c r="R59" s="543" t="s">
        <v>869</v>
      </c>
    </row>
    <row r="60" spans="1:18" s="543" customFormat="1" ht="22.5" customHeight="1">
      <c r="A60" s="540" t="s">
        <v>578</v>
      </c>
      <c r="B60" s="538">
        <v>3588</v>
      </c>
      <c r="C60" s="409">
        <f t="shared" si="2"/>
        <v>258841</v>
      </c>
      <c r="D60" s="609">
        <v>0</v>
      </c>
      <c r="E60" s="609">
        <v>0</v>
      </c>
      <c r="F60" s="609">
        <v>0</v>
      </c>
      <c r="G60" s="609">
        <v>0</v>
      </c>
      <c r="H60" s="609">
        <v>0</v>
      </c>
      <c r="I60" s="609">
        <v>0</v>
      </c>
      <c r="J60" s="609">
        <v>0</v>
      </c>
      <c r="K60" s="609">
        <v>0</v>
      </c>
      <c r="L60" s="609">
        <v>0</v>
      </c>
      <c r="M60" s="609">
        <v>0</v>
      </c>
      <c r="N60" s="609">
        <v>0</v>
      </c>
      <c r="O60" s="609">
        <v>530</v>
      </c>
      <c r="P60" s="538">
        <v>258311</v>
      </c>
      <c r="Q60" s="610" t="s">
        <v>782</v>
      </c>
      <c r="R60" s="543" t="s">
        <v>869</v>
      </c>
    </row>
    <row r="61" spans="1:18" s="543" customFormat="1" ht="22.5" customHeight="1">
      <c r="A61" s="540" t="s">
        <v>579</v>
      </c>
      <c r="B61" s="538">
        <v>19401</v>
      </c>
      <c r="C61" s="409">
        <f t="shared" si="2"/>
        <v>14128</v>
      </c>
      <c r="D61" s="608">
        <v>2118</v>
      </c>
      <c r="E61" s="609">
        <v>0</v>
      </c>
      <c r="F61" s="608">
        <v>3678</v>
      </c>
      <c r="G61" s="608">
        <v>799</v>
      </c>
      <c r="H61" s="609">
        <v>0</v>
      </c>
      <c r="I61" s="608">
        <v>0</v>
      </c>
      <c r="J61" s="608">
        <v>1686</v>
      </c>
      <c r="K61" s="608">
        <v>49</v>
      </c>
      <c r="L61" s="608">
        <v>5016</v>
      </c>
      <c r="M61" s="609">
        <v>782</v>
      </c>
      <c r="N61" s="609">
        <v>0</v>
      </c>
      <c r="O61" s="609">
        <v>0</v>
      </c>
      <c r="P61" s="538">
        <v>0</v>
      </c>
      <c r="Q61" s="542" t="s">
        <v>384</v>
      </c>
      <c r="R61" s="543" t="s">
        <v>869</v>
      </c>
    </row>
    <row r="62" spans="1:18" s="543" customFormat="1" ht="24.6" customHeight="1">
      <c r="A62" s="611" t="s">
        <v>783</v>
      </c>
      <c r="B62" s="538">
        <v>4428</v>
      </c>
      <c r="C62" s="409">
        <f t="shared" si="2"/>
        <v>6684</v>
      </c>
      <c r="D62" s="612">
        <v>1521</v>
      </c>
      <c r="E62" s="612">
        <v>1732</v>
      </c>
      <c r="F62" s="612">
        <v>779</v>
      </c>
      <c r="G62" s="609">
        <v>253</v>
      </c>
      <c r="H62" s="608">
        <v>139</v>
      </c>
      <c r="I62" s="608">
        <v>24</v>
      </c>
      <c r="J62" s="612">
        <v>968</v>
      </c>
      <c r="K62" s="608">
        <v>32</v>
      </c>
      <c r="L62" s="612">
        <v>775</v>
      </c>
      <c r="M62" s="612">
        <v>62</v>
      </c>
      <c r="N62" s="612">
        <v>394</v>
      </c>
      <c r="O62" s="609">
        <v>0</v>
      </c>
      <c r="P62" s="538">
        <v>5</v>
      </c>
      <c r="Q62" s="552" t="s">
        <v>784</v>
      </c>
      <c r="R62" s="543" t="s">
        <v>869</v>
      </c>
    </row>
    <row r="63" spans="1:18" s="543" customFormat="1" ht="22.5" customHeight="1">
      <c r="A63" s="540" t="s">
        <v>580</v>
      </c>
      <c r="B63" s="538">
        <v>6500</v>
      </c>
      <c r="C63" s="409">
        <f t="shared" si="2"/>
        <v>797</v>
      </c>
      <c r="D63" s="612">
        <v>59</v>
      </c>
      <c r="E63" s="609">
        <v>376</v>
      </c>
      <c r="F63" s="612">
        <v>42</v>
      </c>
      <c r="G63" s="609">
        <v>12</v>
      </c>
      <c r="H63" s="609">
        <v>10</v>
      </c>
      <c r="I63" s="609">
        <v>56</v>
      </c>
      <c r="J63" s="612">
        <v>52</v>
      </c>
      <c r="K63" s="608">
        <v>9</v>
      </c>
      <c r="L63" s="612">
        <v>178</v>
      </c>
      <c r="M63" s="609">
        <v>3</v>
      </c>
      <c r="N63" s="612">
        <v>0</v>
      </c>
      <c r="O63" s="609">
        <v>0</v>
      </c>
      <c r="P63" s="538">
        <v>0</v>
      </c>
      <c r="Q63" s="542" t="s">
        <v>383</v>
      </c>
      <c r="R63" s="543" t="s">
        <v>869</v>
      </c>
    </row>
    <row r="64" spans="1:18" s="543" customFormat="1" ht="22.5" customHeight="1">
      <c r="A64" s="540" t="s">
        <v>581</v>
      </c>
      <c r="B64" s="538">
        <v>110515</v>
      </c>
      <c r="C64" s="409">
        <f t="shared" si="2"/>
        <v>8447</v>
      </c>
      <c r="D64" s="536">
        <v>2694</v>
      </c>
      <c r="E64" s="536">
        <v>5082</v>
      </c>
      <c r="F64" s="536">
        <v>425</v>
      </c>
      <c r="G64" s="536">
        <v>22</v>
      </c>
      <c r="H64" s="536">
        <v>2</v>
      </c>
      <c r="I64" s="536">
        <v>24</v>
      </c>
      <c r="J64" s="536">
        <v>130</v>
      </c>
      <c r="K64" s="538">
        <v>39</v>
      </c>
      <c r="L64" s="541">
        <v>9</v>
      </c>
      <c r="M64" s="536">
        <v>7</v>
      </c>
      <c r="N64" s="536">
        <v>12</v>
      </c>
      <c r="O64" s="536" t="s">
        <v>1064</v>
      </c>
      <c r="P64" s="536">
        <v>1</v>
      </c>
      <c r="Q64" s="542" t="s">
        <v>785</v>
      </c>
      <c r="R64" s="543" t="s">
        <v>870</v>
      </c>
    </row>
    <row r="65" spans="1:18" s="543" customFormat="1" ht="22.5" customHeight="1">
      <c r="A65" s="540" t="s">
        <v>786</v>
      </c>
      <c r="B65" s="538">
        <v>1453</v>
      </c>
      <c r="C65" s="409">
        <f t="shared" si="2"/>
        <v>0</v>
      </c>
      <c r="D65" s="538">
        <v>0</v>
      </c>
      <c r="E65" s="538">
        <v>0</v>
      </c>
      <c r="F65" s="538">
        <v>0</v>
      </c>
      <c r="G65" s="538">
        <v>0</v>
      </c>
      <c r="H65" s="538">
        <v>0</v>
      </c>
      <c r="I65" s="538">
        <v>0</v>
      </c>
      <c r="J65" s="538">
        <v>0</v>
      </c>
      <c r="K65" s="538">
        <v>0</v>
      </c>
      <c r="L65" s="538">
        <v>0</v>
      </c>
      <c r="M65" s="538">
        <v>0</v>
      </c>
      <c r="N65" s="538">
        <v>0</v>
      </c>
      <c r="O65" s="538">
        <v>0</v>
      </c>
      <c r="P65" s="538">
        <v>0</v>
      </c>
      <c r="Q65" s="542" t="s">
        <v>787</v>
      </c>
      <c r="R65" s="543" t="s">
        <v>870</v>
      </c>
    </row>
    <row r="66" spans="1:18" s="133" customFormat="1" ht="22.5" customHeight="1">
      <c r="A66" s="132" t="s">
        <v>380</v>
      </c>
      <c r="B66" s="410">
        <v>10729</v>
      </c>
      <c r="C66" s="409">
        <f t="shared" si="2"/>
        <v>2117</v>
      </c>
      <c r="D66" s="410">
        <v>426</v>
      </c>
      <c r="E66" s="410">
        <v>9</v>
      </c>
      <c r="F66" s="410">
        <v>286</v>
      </c>
      <c r="G66" s="410">
        <v>15</v>
      </c>
      <c r="H66" s="410" t="s">
        <v>1064</v>
      </c>
      <c r="I66" s="410">
        <v>46</v>
      </c>
      <c r="J66" s="410">
        <v>859</v>
      </c>
      <c r="K66" s="410" t="s">
        <v>1064</v>
      </c>
      <c r="L66" s="410">
        <v>384</v>
      </c>
      <c r="M66" s="410">
        <v>5</v>
      </c>
      <c r="N66" s="410">
        <v>87</v>
      </c>
      <c r="O66" s="410" t="s">
        <v>1064</v>
      </c>
      <c r="P66" s="410" t="s">
        <v>1064</v>
      </c>
      <c r="Q66" s="137" t="s">
        <v>381</v>
      </c>
      <c r="R66" s="133" t="s">
        <v>879</v>
      </c>
    </row>
    <row r="67" spans="1:18" s="133" customFormat="1" ht="22.5" customHeight="1">
      <c r="A67" s="132" t="s">
        <v>1154</v>
      </c>
      <c r="B67" s="410">
        <v>9330</v>
      </c>
      <c r="C67" s="409">
        <f t="shared" si="2"/>
        <v>1074</v>
      </c>
      <c r="D67" s="410">
        <v>0</v>
      </c>
      <c r="E67" s="410">
        <v>0</v>
      </c>
      <c r="F67" s="410">
        <v>0</v>
      </c>
      <c r="G67" s="410">
        <v>1073</v>
      </c>
      <c r="H67" s="410" t="s">
        <v>1064</v>
      </c>
      <c r="I67" s="410">
        <v>0</v>
      </c>
      <c r="J67" s="410">
        <v>1</v>
      </c>
      <c r="K67" s="410" t="s">
        <v>1064</v>
      </c>
      <c r="L67" s="410">
        <v>0</v>
      </c>
      <c r="M67" s="410">
        <v>0</v>
      </c>
      <c r="N67" s="410">
        <v>0</v>
      </c>
      <c r="O67" s="410" t="s">
        <v>1064</v>
      </c>
      <c r="P67" s="410" t="s">
        <v>1064</v>
      </c>
      <c r="Q67" s="134" t="s">
        <v>608</v>
      </c>
      <c r="R67" s="133" t="s">
        <v>879</v>
      </c>
    </row>
    <row r="68" spans="1:18" s="543" customFormat="1" ht="22.5" customHeight="1">
      <c r="A68" s="540" t="s">
        <v>582</v>
      </c>
      <c r="B68" s="538">
        <v>30137</v>
      </c>
      <c r="C68" s="409">
        <f t="shared" si="2"/>
        <v>1655</v>
      </c>
      <c r="D68" s="410">
        <v>543</v>
      </c>
      <c r="E68" s="410">
        <v>56</v>
      </c>
      <c r="F68" s="410">
        <v>25</v>
      </c>
      <c r="G68" s="410">
        <v>81</v>
      </c>
      <c r="H68" s="410">
        <v>4</v>
      </c>
      <c r="I68" s="410">
        <v>36</v>
      </c>
      <c r="J68" s="410">
        <v>468</v>
      </c>
      <c r="K68" s="410" t="s">
        <v>1064</v>
      </c>
      <c r="L68" s="410">
        <v>349</v>
      </c>
      <c r="M68" s="410">
        <v>12</v>
      </c>
      <c r="N68" s="410" t="s">
        <v>1064</v>
      </c>
      <c r="O68" s="410" t="s">
        <v>1064</v>
      </c>
      <c r="P68" s="410">
        <v>81</v>
      </c>
      <c r="Q68" s="552" t="s">
        <v>583</v>
      </c>
      <c r="R68" s="543" t="s">
        <v>880</v>
      </c>
    </row>
    <row r="69" spans="1:18" s="553" customFormat="1" ht="22.5" customHeight="1">
      <c r="A69" s="540" t="s">
        <v>584</v>
      </c>
      <c r="B69" s="538">
        <v>52649</v>
      </c>
      <c r="C69" s="409">
        <f t="shared" si="2"/>
        <v>407</v>
      </c>
      <c r="D69" s="538">
        <v>128</v>
      </c>
      <c r="E69" s="538">
        <v>79</v>
      </c>
      <c r="F69" s="538">
        <v>3</v>
      </c>
      <c r="G69" s="538">
        <v>4</v>
      </c>
      <c r="H69" s="538">
        <v>0</v>
      </c>
      <c r="I69" s="538">
        <v>24</v>
      </c>
      <c r="J69" s="538">
        <v>126</v>
      </c>
      <c r="K69" s="538">
        <v>0</v>
      </c>
      <c r="L69" s="538">
        <v>40</v>
      </c>
      <c r="M69" s="538">
        <v>0</v>
      </c>
      <c r="N69" s="538">
        <v>1</v>
      </c>
      <c r="O69" s="538">
        <v>0</v>
      </c>
      <c r="P69" s="538">
        <v>2</v>
      </c>
      <c r="Q69" s="542" t="s">
        <v>585</v>
      </c>
      <c r="R69" s="553" t="s">
        <v>881</v>
      </c>
    </row>
    <row r="70" spans="1:18" s="543" customFormat="1" ht="24.6" customHeight="1">
      <c r="A70" s="611" t="s">
        <v>788</v>
      </c>
      <c r="B70" s="538">
        <v>129868</v>
      </c>
      <c r="C70" s="409">
        <f t="shared" si="2"/>
        <v>9060</v>
      </c>
      <c r="D70" s="538">
        <v>2507</v>
      </c>
      <c r="E70" s="538">
        <v>4236</v>
      </c>
      <c r="F70" s="538">
        <v>995</v>
      </c>
      <c r="G70" s="538">
        <v>407</v>
      </c>
      <c r="H70" s="538">
        <v>203</v>
      </c>
      <c r="I70" s="538">
        <v>10</v>
      </c>
      <c r="J70" s="538">
        <v>449</v>
      </c>
      <c r="K70" s="538">
        <v>4</v>
      </c>
      <c r="L70" s="538">
        <v>230</v>
      </c>
      <c r="M70" s="538">
        <v>3</v>
      </c>
      <c r="N70" s="538">
        <v>7</v>
      </c>
      <c r="O70" s="538">
        <v>0</v>
      </c>
      <c r="P70" s="538">
        <v>9</v>
      </c>
      <c r="Q70" s="542" t="s">
        <v>379</v>
      </c>
      <c r="R70" s="543" t="s">
        <v>882</v>
      </c>
    </row>
    <row r="71" spans="1:18" s="543" customFormat="1" ht="22.5" customHeight="1">
      <c r="A71" s="540" t="s">
        <v>789</v>
      </c>
      <c r="B71" s="538">
        <v>10468</v>
      </c>
      <c r="C71" s="409">
        <f t="shared" si="2"/>
        <v>1336</v>
      </c>
      <c r="D71" s="538">
        <v>220</v>
      </c>
      <c r="E71" s="538">
        <v>88</v>
      </c>
      <c r="F71" s="538">
        <v>229</v>
      </c>
      <c r="G71" s="538">
        <v>29</v>
      </c>
      <c r="H71" s="538">
        <v>0</v>
      </c>
      <c r="I71" s="538">
        <v>220</v>
      </c>
      <c r="J71" s="538">
        <v>446</v>
      </c>
      <c r="K71" s="538">
        <v>0</v>
      </c>
      <c r="L71" s="538">
        <v>32</v>
      </c>
      <c r="M71" s="538">
        <v>0</v>
      </c>
      <c r="N71" s="538">
        <v>3</v>
      </c>
      <c r="O71" s="538">
        <v>0</v>
      </c>
      <c r="P71" s="538">
        <v>69</v>
      </c>
      <c r="Q71" s="552" t="s">
        <v>586</v>
      </c>
      <c r="R71" s="543" t="s">
        <v>887</v>
      </c>
    </row>
    <row r="72" spans="1:18" s="543" customFormat="1" ht="22.5" customHeight="1">
      <c r="A72" s="540" t="s">
        <v>790</v>
      </c>
      <c r="B72" s="538">
        <v>30000</v>
      </c>
      <c r="C72" s="409">
        <f t="shared" si="2"/>
        <v>338</v>
      </c>
      <c r="D72" s="541">
        <v>8</v>
      </c>
      <c r="E72" s="541">
        <v>26</v>
      </c>
      <c r="F72" s="541" t="s">
        <v>1064</v>
      </c>
      <c r="G72" s="541">
        <v>11</v>
      </c>
      <c r="H72" s="541" t="s">
        <v>1064</v>
      </c>
      <c r="I72" s="541" t="s">
        <v>1064</v>
      </c>
      <c r="J72" s="541">
        <v>70</v>
      </c>
      <c r="K72" s="541">
        <v>1</v>
      </c>
      <c r="L72" s="541">
        <v>219</v>
      </c>
      <c r="M72" s="541" t="s">
        <v>1064</v>
      </c>
      <c r="N72" s="541" t="s">
        <v>1064</v>
      </c>
      <c r="O72" s="541" t="s">
        <v>1064</v>
      </c>
      <c r="P72" s="538">
        <v>3</v>
      </c>
      <c r="Q72" s="542" t="s">
        <v>587</v>
      </c>
      <c r="R72" s="543" t="s">
        <v>883</v>
      </c>
    </row>
    <row r="73" spans="1:18" s="543" customFormat="1" ht="22.5" customHeight="1">
      <c r="A73" s="540" t="s">
        <v>588</v>
      </c>
      <c r="B73" s="538">
        <v>109087</v>
      </c>
      <c r="C73" s="409">
        <f t="shared" si="2"/>
        <v>2744</v>
      </c>
      <c r="D73" s="538">
        <v>359</v>
      </c>
      <c r="E73" s="538">
        <v>54</v>
      </c>
      <c r="F73" s="538">
        <v>20</v>
      </c>
      <c r="G73" s="538">
        <v>26</v>
      </c>
      <c r="H73" s="538">
        <v>0</v>
      </c>
      <c r="I73" s="538">
        <v>20</v>
      </c>
      <c r="J73" s="538">
        <v>234</v>
      </c>
      <c r="K73" s="538">
        <v>0</v>
      </c>
      <c r="L73" s="538">
        <v>1805</v>
      </c>
      <c r="M73" s="538">
        <v>16</v>
      </c>
      <c r="N73" s="538">
        <v>7</v>
      </c>
      <c r="O73" s="538">
        <v>0</v>
      </c>
      <c r="P73" s="538">
        <v>203</v>
      </c>
      <c r="Q73" s="542" t="s">
        <v>589</v>
      </c>
      <c r="R73" s="543" t="s">
        <v>884</v>
      </c>
    </row>
    <row r="74" spans="1:18" s="543" customFormat="1" ht="22.5" customHeight="1">
      <c r="A74" s="540" t="s">
        <v>590</v>
      </c>
      <c r="B74" s="538">
        <v>16681</v>
      </c>
      <c r="C74" s="409">
        <f t="shared" si="2"/>
        <v>1</v>
      </c>
      <c r="D74" s="538">
        <v>0</v>
      </c>
      <c r="E74" s="538">
        <v>0</v>
      </c>
      <c r="F74" s="538">
        <v>0</v>
      </c>
      <c r="G74" s="538">
        <v>1</v>
      </c>
      <c r="H74" s="538" t="s">
        <v>1064</v>
      </c>
      <c r="I74" s="538" t="s">
        <v>1064</v>
      </c>
      <c r="J74" s="538" t="s">
        <v>1064</v>
      </c>
      <c r="K74" s="538" t="s">
        <v>1064</v>
      </c>
      <c r="L74" s="538" t="s">
        <v>1064</v>
      </c>
      <c r="M74" s="538" t="s">
        <v>1064</v>
      </c>
      <c r="N74" s="538" t="s">
        <v>1064</v>
      </c>
      <c r="O74" s="538" t="s">
        <v>1064</v>
      </c>
      <c r="P74" s="538" t="s">
        <v>1064</v>
      </c>
      <c r="Q74" s="552" t="s">
        <v>591</v>
      </c>
      <c r="R74" s="543" t="s">
        <v>885</v>
      </c>
    </row>
    <row r="75" spans="1:18" s="543" customFormat="1" ht="22.5" customHeight="1" thickBot="1">
      <c r="A75" s="540" t="s">
        <v>311</v>
      </c>
      <c r="B75" s="538">
        <v>221542</v>
      </c>
      <c r="C75" s="409">
        <f t="shared" si="2"/>
        <v>1617</v>
      </c>
      <c r="D75" s="538">
        <v>4</v>
      </c>
      <c r="E75" s="538" t="s">
        <v>1064</v>
      </c>
      <c r="F75" s="538" t="s">
        <v>1064</v>
      </c>
      <c r="G75" s="538">
        <v>1</v>
      </c>
      <c r="H75" s="538">
        <v>1</v>
      </c>
      <c r="I75" s="538" t="s">
        <v>1064</v>
      </c>
      <c r="J75" s="538">
        <v>1</v>
      </c>
      <c r="K75" s="538" t="s">
        <v>1064</v>
      </c>
      <c r="L75" s="538">
        <v>1383</v>
      </c>
      <c r="M75" s="538" t="s">
        <v>1064</v>
      </c>
      <c r="N75" s="538" t="s">
        <v>1064</v>
      </c>
      <c r="O75" s="538" t="s">
        <v>1064</v>
      </c>
      <c r="P75" s="538">
        <v>227</v>
      </c>
      <c r="Q75" s="542" t="s">
        <v>791</v>
      </c>
      <c r="R75" s="543" t="s">
        <v>886</v>
      </c>
    </row>
    <row r="76" spans="1:18" s="653" customFormat="1" ht="10.5" customHeight="1">
      <c r="A76" s="650" t="s">
        <v>890</v>
      </c>
      <c r="B76" s="651"/>
      <c r="C76" s="651"/>
      <c r="D76" s="651"/>
      <c r="E76" s="651"/>
      <c r="F76" s="651"/>
      <c r="G76" s="651"/>
      <c r="H76" s="651"/>
      <c r="I76" s="651"/>
      <c r="J76" s="651"/>
      <c r="K76" s="651"/>
      <c r="L76" s="651"/>
      <c r="M76" s="651"/>
      <c r="N76" s="651"/>
      <c r="O76" s="651"/>
      <c r="P76" s="651"/>
      <c r="Q76" s="652" t="s">
        <v>891</v>
      </c>
    </row>
    <row r="77" spans="1:18" s="133" customFormat="1" ht="10.5" customHeight="1">
      <c r="A77" s="654" t="s">
        <v>792</v>
      </c>
      <c r="B77" s="655"/>
      <c r="C77" s="655"/>
      <c r="D77" s="655"/>
      <c r="E77" s="655"/>
      <c r="F77" s="655"/>
      <c r="G77" s="655"/>
      <c r="H77" s="655"/>
      <c r="I77" s="655"/>
      <c r="J77" s="654"/>
      <c r="K77" s="655"/>
      <c r="L77" s="655"/>
      <c r="M77" s="655"/>
      <c r="N77" s="655"/>
      <c r="O77" s="655"/>
      <c r="P77" s="655"/>
      <c r="Q77" s="655"/>
    </row>
    <row r="78" spans="1:18" s="133" customFormat="1" ht="14.1" customHeight="1">
      <c r="A78" s="452" t="s">
        <v>1331</v>
      </c>
      <c r="B78" s="453"/>
      <c r="C78" s="453"/>
      <c r="D78" s="454"/>
      <c r="E78" s="454"/>
      <c r="F78" s="454"/>
      <c r="G78" s="454"/>
      <c r="H78" s="454"/>
      <c r="I78" s="454"/>
      <c r="J78" s="454"/>
      <c r="K78" s="454"/>
      <c r="L78" s="454"/>
      <c r="M78" s="454"/>
      <c r="N78" s="454"/>
      <c r="O78" s="454"/>
      <c r="P78" s="454"/>
      <c r="Q78" s="455" t="s">
        <v>1332</v>
      </c>
    </row>
    <row r="79" spans="1:18" s="133" customFormat="1" ht="14.1" customHeight="1">
      <c r="B79" s="316"/>
      <c r="C79" s="316"/>
      <c r="D79" s="317"/>
      <c r="E79" s="317"/>
      <c r="F79" s="317"/>
      <c r="G79" s="317"/>
      <c r="H79" s="317"/>
      <c r="I79" s="317"/>
      <c r="J79" s="317"/>
      <c r="K79" s="317"/>
      <c r="L79" s="317"/>
      <c r="M79" s="317"/>
      <c r="N79" s="317"/>
      <c r="O79" s="317"/>
      <c r="P79" s="317"/>
    </row>
    <row r="80" spans="1:18" s="133" customFormat="1" ht="20.100000000000001" customHeight="1">
      <c r="A80" s="1328" t="s">
        <v>793</v>
      </c>
      <c r="B80" s="1328"/>
      <c r="C80" s="1328"/>
      <c r="D80" s="1328"/>
      <c r="E80" s="1328"/>
      <c r="F80" s="1328"/>
      <c r="G80" s="1328"/>
      <c r="H80" s="1328"/>
      <c r="I80" s="1328"/>
      <c r="J80" s="1329" t="s">
        <v>774</v>
      </c>
      <c r="K80" s="1329"/>
      <c r="L80" s="1329"/>
      <c r="M80" s="1329"/>
      <c r="N80" s="1329"/>
      <c r="O80" s="1329"/>
      <c r="P80" s="1329"/>
      <c r="Q80" s="1329"/>
    </row>
    <row r="81" spans="1:18" s="133" customFormat="1" ht="24" customHeight="1">
      <c r="A81" s="320"/>
      <c r="B81" s="320"/>
      <c r="C81" s="320"/>
      <c r="D81" s="320"/>
      <c r="E81" s="320"/>
      <c r="F81" s="320"/>
      <c r="G81" s="320"/>
      <c r="H81" s="320"/>
      <c r="I81" s="320"/>
      <c r="J81" s="321"/>
      <c r="K81" s="320"/>
      <c r="L81" s="320"/>
      <c r="M81" s="320"/>
      <c r="N81" s="320"/>
      <c r="O81" s="320"/>
      <c r="P81" s="320"/>
      <c r="Q81" s="320"/>
    </row>
    <row r="82" spans="1:18" s="133" customFormat="1" ht="14.1" customHeight="1" thickBot="1">
      <c r="A82" s="315" t="s">
        <v>66</v>
      </c>
      <c r="B82" s="317"/>
      <c r="C82" s="317"/>
      <c r="D82" s="317"/>
      <c r="E82" s="317"/>
      <c r="F82" s="317"/>
      <c r="G82" s="317"/>
      <c r="H82" s="317"/>
      <c r="I82" s="317"/>
      <c r="J82" s="317"/>
      <c r="K82" s="317"/>
      <c r="L82" s="317"/>
      <c r="M82" s="317"/>
      <c r="N82" s="317"/>
      <c r="O82" s="317"/>
      <c r="P82" s="317"/>
      <c r="Q82" s="318" t="s">
        <v>775</v>
      </c>
    </row>
    <row r="83" spans="1:18" s="133" customFormat="1" ht="11.25">
      <c r="A83" s="1315" t="s">
        <v>67</v>
      </c>
      <c r="B83" s="1318" t="s">
        <v>776</v>
      </c>
      <c r="C83" s="1321" t="s">
        <v>745</v>
      </c>
      <c r="D83" s="1321"/>
      <c r="E83" s="1321"/>
      <c r="F83" s="1321"/>
      <c r="G83" s="1321"/>
      <c r="H83" s="1321"/>
      <c r="I83" s="1322"/>
      <c r="J83" s="1325" t="s">
        <v>745</v>
      </c>
      <c r="K83" s="1321"/>
      <c r="L83" s="1321"/>
      <c r="M83" s="1321"/>
      <c r="N83" s="1321"/>
      <c r="O83" s="1321"/>
      <c r="P83" s="1326"/>
      <c r="Q83" s="1330" t="s">
        <v>746</v>
      </c>
    </row>
    <row r="84" spans="1:18" s="133" customFormat="1" ht="11.25">
      <c r="A84" s="1316"/>
      <c r="B84" s="1319"/>
      <c r="C84" s="1323"/>
      <c r="D84" s="1314"/>
      <c r="E84" s="1314"/>
      <c r="F84" s="1314"/>
      <c r="G84" s="1314"/>
      <c r="H84" s="1314"/>
      <c r="I84" s="1324"/>
      <c r="J84" s="1327"/>
      <c r="K84" s="1314"/>
      <c r="L84" s="1314"/>
      <c r="M84" s="1314"/>
      <c r="N84" s="1314"/>
      <c r="O84" s="1314"/>
      <c r="P84" s="1310"/>
      <c r="Q84" s="1331"/>
    </row>
    <row r="85" spans="1:18" s="133" customFormat="1" ht="11.25">
      <c r="A85" s="1316"/>
      <c r="B85" s="1319"/>
      <c r="C85" s="1312"/>
      <c r="D85" s="1314" t="s">
        <v>777</v>
      </c>
      <c r="E85" s="1107" t="s">
        <v>778</v>
      </c>
      <c r="F85" s="1107" t="s">
        <v>749</v>
      </c>
      <c r="G85" s="1107" t="s">
        <v>750</v>
      </c>
      <c r="H85" s="1107" t="s">
        <v>751</v>
      </c>
      <c r="I85" s="1144" t="s">
        <v>752</v>
      </c>
      <c r="J85" s="1142" t="s">
        <v>753</v>
      </c>
      <c r="K85" s="1107" t="s">
        <v>754</v>
      </c>
      <c r="L85" s="1107" t="s">
        <v>755</v>
      </c>
      <c r="M85" s="1107" t="s">
        <v>756</v>
      </c>
      <c r="N85" s="1107" t="s">
        <v>757</v>
      </c>
      <c r="O85" s="1107" t="s">
        <v>758</v>
      </c>
      <c r="P85" s="1310" t="s">
        <v>759</v>
      </c>
      <c r="Q85" s="1331"/>
    </row>
    <row r="86" spans="1:18" s="133" customFormat="1" ht="11.25">
      <c r="A86" s="1317"/>
      <c r="B86" s="1320"/>
      <c r="C86" s="1313"/>
      <c r="D86" s="1313"/>
      <c r="E86" s="1108"/>
      <c r="F86" s="1108"/>
      <c r="G86" s="1108"/>
      <c r="H86" s="1108"/>
      <c r="I86" s="1145"/>
      <c r="J86" s="1143"/>
      <c r="K86" s="1108"/>
      <c r="L86" s="1108"/>
      <c r="M86" s="1108"/>
      <c r="N86" s="1108"/>
      <c r="O86" s="1108"/>
      <c r="P86" s="1311"/>
      <c r="Q86" s="1332"/>
    </row>
    <row r="87" spans="1:18" s="133" customFormat="1" ht="18" customHeight="1">
      <c r="A87" s="132" t="s">
        <v>794</v>
      </c>
      <c r="B87" s="410">
        <v>12873</v>
      </c>
      <c r="C87" s="409">
        <f t="shared" ref="C87:C96" si="3">SUM(D87:P87)</f>
        <v>0</v>
      </c>
      <c r="D87" s="400" t="s">
        <v>1064</v>
      </c>
      <c r="E87" s="400" t="s">
        <v>1064</v>
      </c>
      <c r="F87" s="400" t="s">
        <v>1064</v>
      </c>
      <c r="G87" s="400" t="s">
        <v>1064</v>
      </c>
      <c r="H87" s="400" t="s">
        <v>1064</v>
      </c>
      <c r="I87" s="400" t="s">
        <v>1064</v>
      </c>
      <c r="J87" s="400" t="s">
        <v>1064</v>
      </c>
      <c r="K87" s="400" t="s">
        <v>1064</v>
      </c>
      <c r="L87" s="400" t="s">
        <v>1064</v>
      </c>
      <c r="M87" s="400" t="s">
        <v>1064</v>
      </c>
      <c r="N87" s="400" t="s">
        <v>1064</v>
      </c>
      <c r="O87" s="400" t="s">
        <v>1064</v>
      </c>
      <c r="P87" s="410" t="s">
        <v>1064</v>
      </c>
      <c r="Q87" s="134" t="s">
        <v>859</v>
      </c>
      <c r="R87" s="133" t="s">
        <v>878</v>
      </c>
    </row>
    <row r="88" spans="1:18" s="133" customFormat="1" ht="18" customHeight="1">
      <c r="A88" s="132" t="s">
        <v>795</v>
      </c>
      <c r="B88" s="410">
        <v>20195</v>
      </c>
      <c r="C88" s="409">
        <f t="shared" si="3"/>
        <v>1386</v>
      </c>
      <c r="D88" s="400" t="s">
        <v>1064</v>
      </c>
      <c r="E88" s="400" t="s">
        <v>1064</v>
      </c>
      <c r="F88" s="400" t="s">
        <v>1064</v>
      </c>
      <c r="G88" s="400">
        <v>48</v>
      </c>
      <c r="H88" s="400" t="s">
        <v>1064</v>
      </c>
      <c r="I88" s="400" t="s">
        <v>1064</v>
      </c>
      <c r="J88" s="400">
        <v>32</v>
      </c>
      <c r="K88" s="400" t="s">
        <v>1064</v>
      </c>
      <c r="L88" s="400" t="s">
        <v>1064</v>
      </c>
      <c r="M88" s="400">
        <v>45</v>
      </c>
      <c r="N88" s="400" t="s">
        <v>1064</v>
      </c>
      <c r="O88" s="400" t="s">
        <v>1064</v>
      </c>
      <c r="P88" s="410">
        <v>1261</v>
      </c>
      <c r="Q88" s="134" t="s">
        <v>796</v>
      </c>
      <c r="R88" s="133" t="s">
        <v>878</v>
      </c>
    </row>
    <row r="89" spans="1:18" s="133" customFormat="1" ht="18" customHeight="1">
      <c r="A89" s="132" t="s">
        <v>797</v>
      </c>
      <c r="B89" s="410">
        <v>61352</v>
      </c>
      <c r="C89" s="409">
        <f t="shared" si="3"/>
        <v>734</v>
      </c>
      <c r="D89" s="400">
        <v>0</v>
      </c>
      <c r="E89" s="400">
        <v>0</v>
      </c>
      <c r="F89" s="400">
        <v>0</v>
      </c>
      <c r="G89" s="400">
        <v>0</v>
      </c>
      <c r="H89" s="400">
        <v>0</v>
      </c>
      <c r="I89" s="400">
        <v>0</v>
      </c>
      <c r="J89" s="400">
        <v>7</v>
      </c>
      <c r="K89" s="400">
        <v>0</v>
      </c>
      <c r="L89" s="400">
        <v>727</v>
      </c>
      <c r="M89" s="400">
        <v>0</v>
      </c>
      <c r="N89" s="400">
        <v>0</v>
      </c>
      <c r="O89" s="400">
        <v>0</v>
      </c>
      <c r="P89" s="410">
        <v>0</v>
      </c>
      <c r="Q89" s="134" t="s">
        <v>798</v>
      </c>
      <c r="R89" s="133" t="s">
        <v>869</v>
      </c>
    </row>
    <row r="90" spans="1:18" s="133" customFormat="1" ht="18" customHeight="1">
      <c r="A90" s="132" t="s">
        <v>799</v>
      </c>
      <c r="B90" s="399">
        <v>0</v>
      </c>
      <c r="C90" s="409">
        <f t="shared" si="3"/>
        <v>4050</v>
      </c>
      <c r="D90" s="410">
        <v>780</v>
      </c>
      <c r="E90" s="410">
        <v>9</v>
      </c>
      <c r="F90" s="410">
        <v>522</v>
      </c>
      <c r="G90" s="410">
        <v>68</v>
      </c>
      <c r="H90" s="410">
        <v>2</v>
      </c>
      <c r="I90" s="410">
        <v>155</v>
      </c>
      <c r="J90" s="410">
        <v>2264</v>
      </c>
      <c r="K90" s="410">
        <v>0</v>
      </c>
      <c r="L90" s="410">
        <v>155</v>
      </c>
      <c r="M90" s="410">
        <v>15</v>
      </c>
      <c r="N90" s="410">
        <v>38</v>
      </c>
      <c r="O90" s="410">
        <v>0</v>
      </c>
      <c r="P90" s="410">
        <v>42</v>
      </c>
      <c r="Q90" s="134" t="s">
        <v>800</v>
      </c>
      <c r="R90" s="133" t="s">
        <v>883</v>
      </c>
    </row>
    <row r="91" spans="1:18" s="133" customFormat="1" ht="18" customHeight="1">
      <c r="A91" s="132" t="s">
        <v>801</v>
      </c>
      <c r="B91" s="410">
        <v>85630</v>
      </c>
      <c r="C91" s="409">
        <f t="shared" si="3"/>
        <v>115</v>
      </c>
      <c r="D91" s="410">
        <v>0</v>
      </c>
      <c r="E91" s="410">
        <v>0</v>
      </c>
      <c r="F91" s="410">
        <v>0</v>
      </c>
      <c r="G91" s="410">
        <v>0</v>
      </c>
      <c r="H91" s="410">
        <v>0</v>
      </c>
      <c r="I91" s="410">
        <v>0</v>
      </c>
      <c r="J91" s="410">
        <v>0</v>
      </c>
      <c r="K91" s="410">
        <v>0</v>
      </c>
      <c r="L91" s="410">
        <v>0</v>
      </c>
      <c r="M91" s="410">
        <v>0</v>
      </c>
      <c r="N91" s="410">
        <v>0</v>
      </c>
      <c r="O91" s="410">
        <v>0</v>
      </c>
      <c r="P91" s="410">
        <v>115</v>
      </c>
      <c r="Q91" s="134" t="s">
        <v>802</v>
      </c>
      <c r="R91" s="133" t="s">
        <v>872</v>
      </c>
    </row>
    <row r="92" spans="1:18" s="133" customFormat="1" ht="18" customHeight="1">
      <c r="A92" s="132" t="s">
        <v>803</v>
      </c>
      <c r="B92" s="410">
        <v>83416</v>
      </c>
      <c r="C92" s="409">
        <f t="shared" si="3"/>
        <v>64800</v>
      </c>
      <c r="D92" s="410">
        <v>5000</v>
      </c>
      <c r="E92" s="410">
        <v>0</v>
      </c>
      <c r="F92" s="410">
        <v>0</v>
      </c>
      <c r="G92" s="410">
        <v>0</v>
      </c>
      <c r="H92" s="410">
        <v>0</v>
      </c>
      <c r="I92" s="410">
        <v>0</v>
      </c>
      <c r="J92" s="410">
        <v>800</v>
      </c>
      <c r="K92" s="410">
        <v>0</v>
      </c>
      <c r="L92" s="410">
        <v>50000</v>
      </c>
      <c r="M92" s="410">
        <v>0</v>
      </c>
      <c r="N92" s="410">
        <v>0</v>
      </c>
      <c r="O92" s="410">
        <v>0</v>
      </c>
      <c r="P92" s="410">
        <v>9000</v>
      </c>
      <c r="Q92" s="134" t="s">
        <v>804</v>
      </c>
      <c r="R92" s="133" t="s">
        <v>872</v>
      </c>
    </row>
    <row r="93" spans="1:18" s="133" customFormat="1" ht="18" customHeight="1">
      <c r="A93" s="132" t="s">
        <v>805</v>
      </c>
      <c r="B93" s="410">
        <v>1530</v>
      </c>
      <c r="C93" s="409">
        <f t="shared" si="3"/>
        <v>2000</v>
      </c>
      <c r="D93" s="410">
        <v>100</v>
      </c>
      <c r="E93" s="410">
        <v>500</v>
      </c>
      <c r="F93" s="410" t="s">
        <v>1064</v>
      </c>
      <c r="G93" s="410">
        <v>30</v>
      </c>
      <c r="H93" s="410" t="s">
        <v>1064</v>
      </c>
      <c r="I93" s="410" t="s">
        <v>1064</v>
      </c>
      <c r="J93" s="410">
        <v>300</v>
      </c>
      <c r="K93" s="410" t="s">
        <v>1064</v>
      </c>
      <c r="L93" s="410" t="s">
        <v>1064</v>
      </c>
      <c r="M93" s="410" t="s">
        <v>1064</v>
      </c>
      <c r="N93" s="410" t="s">
        <v>1064</v>
      </c>
      <c r="O93" s="410" t="s">
        <v>1064</v>
      </c>
      <c r="P93" s="410">
        <v>1070</v>
      </c>
      <c r="Q93" s="134" t="s">
        <v>806</v>
      </c>
      <c r="R93" s="133" t="s">
        <v>878</v>
      </c>
    </row>
    <row r="94" spans="1:18" s="133" customFormat="1" ht="18" customHeight="1">
      <c r="A94" s="540" t="s">
        <v>807</v>
      </c>
      <c r="B94" s="410">
        <v>13473</v>
      </c>
      <c r="C94" s="409">
        <f t="shared" si="3"/>
        <v>201</v>
      </c>
      <c r="D94" s="410">
        <v>0</v>
      </c>
      <c r="E94" s="410">
        <v>0</v>
      </c>
      <c r="F94" s="410">
        <v>0</v>
      </c>
      <c r="G94" s="410">
        <v>201</v>
      </c>
      <c r="H94" s="410">
        <v>0</v>
      </c>
      <c r="I94" s="410">
        <v>0</v>
      </c>
      <c r="J94" s="410">
        <v>0</v>
      </c>
      <c r="K94" s="410">
        <v>0</v>
      </c>
      <c r="L94" s="410">
        <v>0</v>
      </c>
      <c r="M94" s="410">
        <v>0</v>
      </c>
      <c r="N94" s="410">
        <v>0</v>
      </c>
      <c r="O94" s="410">
        <v>0</v>
      </c>
      <c r="P94" s="410">
        <v>0</v>
      </c>
      <c r="Q94" s="134" t="s">
        <v>808</v>
      </c>
      <c r="R94" s="133" t="s">
        <v>869</v>
      </c>
    </row>
    <row r="95" spans="1:18" s="133" customFormat="1" ht="18" customHeight="1">
      <c r="A95" s="132" t="s">
        <v>809</v>
      </c>
      <c r="B95" s="410" t="s">
        <v>1245</v>
      </c>
      <c r="C95" s="409">
        <f t="shared" si="3"/>
        <v>1300</v>
      </c>
      <c r="D95" s="410">
        <v>6</v>
      </c>
      <c r="E95" s="410">
        <v>352</v>
      </c>
      <c r="F95" s="410">
        <v>758</v>
      </c>
      <c r="G95" s="410">
        <v>32</v>
      </c>
      <c r="H95" s="410">
        <v>7</v>
      </c>
      <c r="I95" s="410">
        <v>0</v>
      </c>
      <c r="J95" s="410">
        <v>15</v>
      </c>
      <c r="K95" s="410">
        <v>0</v>
      </c>
      <c r="L95" s="410">
        <v>30</v>
      </c>
      <c r="M95" s="410">
        <v>0</v>
      </c>
      <c r="N95" s="410">
        <v>0</v>
      </c>
      <c r="O95" s="410">
        <v>0</v>
      </c>
      <c r="P95" s="410">
        <v>100</v>
      </c>
      <c r="Q95" s="138" t="s">
        <v>810</v>
      </c>
      <c r="R95" s="807">
        <f>SUM(D95:P95)</f>
        <v>1300</v>
      </c>
    </row>
    <row r="96" spans="1:18" s="133" customFormat="1" ht="18" customHeight="1">
      <c r="A96" s="132" t="s">
        <v>1243</v>
      </c>
      <c r="B96" s="410">
        <v>102837</v>
      </c>
      <c r="C96" s="409">
        <f t="shared" si="3"/>
        <v>187909</v>
      </c>
      <c r="D96" s="410">
        <v>36820</v>
      </c>
      <c r="E96" s="410">
        <v>128544</v>
      </c>
      <c r="F96" s="410">
        <v>7512</v>
      </c>
      <c r="G96" s="410">
        <v>11211</v>
      </c>
      <c r="H96" s="410">
        <v>1859</v>
      </c>
      <c r="I96" s="410">
        <v>6</v>
      </c>
      <c r="J96" s="410">
        <v>707</v>
      </c>
      <c r="K96" s="410">
        <v>413</v>
      </c>
      <c r="L96" s="410">
        <v>789</v>
      </c>
      <c r="M96" s="410">
        <v>7</v>
      </c>
      <c r="N96" s="410">
        <v>13</v>
      </c>
      <c r="O96" s="410">
        <v>5</v>
      </c>
      <c r="P96" s="410">
        <v>23</v>
      </c>
      <c r="Q96" s="138" t="s">
        <v>1244</v>
      </c>
      <c r="R96" s="807">
        <f>SUM(D96:P96)</f>
        <v>187909</v>
      </c>
    </row>
    <row r="97" spans="1:17" s="133" customFormat="1" ht="18" customHeight="1">
      <c r="A97" s="132"/>
      <c r="B97" s="410"/>
      <c r="C97" s="409"/>
      <c r="D97" s="410"/>
      <c r="E97" s="410"/>
      <c r="F97" s="410"/>
      <c r="G97" s="410"/>
      <c r="H97" s="410"/>
      <c r="I97" s="410"/>
      <c r="J97" s="410"/>
      <c r="K97" s="410"/>
      <c r="L97" s="410"/>
      <c r="M97" s="410"/>
      <c r="N97" s="410"/>
      <c r="O97" s="410"/>
      <c r="P97" s="410"/>
      <c r="Q97" s="138"/>
    </row>
    <row r="98" spans="1:17" s="133" customFormat="1" ht="18" customHeight="1">
      <c r="A98" s="132"/>
      <c r="B98" s="410"/>
      <c r="C98" s="409"/>
      <c r="D98" s="410"/>
      <c r="E98" s="410"/>
      <c r="F98" s="410"/>
      <c r="G98" s="410"/>
      <c r="H98" s="410"/>
      <c r="I98" s="410"/>
      <c r="J98" s="410"/>
      <c r="K98" s="410"/>
      <c r="L98" s="410"/>
      <c r="M98" s="410"/>
      <c r="N98" s="410"/>
      <c r="O98" s="410"/>
      <c r="P98" s="410"/>
      <c r="Q98" s="138"/>
    </row>
    <row r="99" spans="1:17" s="133" customFormat="1" ht="18" customHeight="1">
      <c r="A99" s="136"/>
      <c r="B99" s="410"/>
      <c r="C99" s="409"/>
      <c r="D99" s="410"/>
      <c r="E99" s="410"/>
      <c r="F99" s="410"/>
      <c r="G99" s="410"/>
      <c r="H99" s="410"/>
      <c r="I99" s="410"/>
      <c r="J99" s="410"/>
      <c r="K99" s="410"/>
      <c r="L99" s="410"/>
      <c r="M99" s="410"/>
      <c r="N99" s="410"/>
      <c r="O99" s="410"/>
      <c r="P99" s="410"/>
      <c r="Q99" s="137"/>
    </row>
    <row r="100" spans="1:17" s="133" customFormat="1" ht="18" customHeight="1">
      <c r="A100" s="132"/>
      <c r="B100" s="410"/>
      <c r="C100" s="409"/>
      <c r="D100" s="410"/>
      <c r="E100" s="410"/>
      <c r="F100" s="410"/>
      <c r="G100" s="410"/>
      <c r="H100" s="410"/>
      <c r="I100" s="410"/>
      <c r="J100" s="410"/>
      <c r="K100" s="410"/>
      <c r="L100" s="410"/>
      <c r="M100" s="410"/>
      <c r="N100" s="410"/>
      <c r="O100" s="410"/>
      <c r="P100" s="410"/>
      <c r="Q100" s="138"/>
    </row>
    <row r="101" spans="1:17" s="133" customFormat="1" ht="18" customHeight="1">
      <c r="A101" s="132"/>
      <c r="B101" s="410"/>
      <c r="C101" s="409"/>
      <c r="D101" s="400"/>
      <c r="E101" s="400"/>
      <c r="F101" s="400"/>
      <c r="G101" s="400"/>
      <c r="H101" s="400"/>
      <c r="I101" s="400"/>
      <c r="J101" s="400"/>
      <c r="K101" s="400"/>
      <c r="L101" s="400"/>
      <c r="M101" s="400"/>
      <c r="N101" s="400"/>
      <c r="O101" s="400"/>
      <c r="P101" s="400"/>
      <c r="Q101" s="138"/>
    </row>
    <row r="102" spans="1:17" s="133" customFormat="1" ht="18" customHeight="1">
      <c r="A102" s="132"/>
      <c r="B102" s="410"/>
      <c r="C102" s="409"/>
      <c r="D102" s="400"/>
      <c r="E102" s="400"/>
      <c r="F102" s="400"/>
      <c r="G102" s="400"/>
      <c r="H102" s="400"/>
      <c r="I102" s="400"/>
      <c r="J102" s="400"/>
      <c r="K102" s="400"/>
      <c r="L102" s="400"/>
      <c r="M102" s="400"/>
      <c r="N102" s="400"/>
      <c r="O102" s="400"/>
      <c r="P102" s="400"/>
      <c r="Q102" s="544"/>
    </row>
    <row r="103" spans="1:17" s="133" customFormat="1" ht="18" customHeight="1">
      <c r="A103" s="132"/>
      <c r="B103" s="410"/>
      <c r="C103" s="409"/>
      <c r="D103" s="401"/>
      <c r="E103" s="401"/>
      <c r="F103" s="401"/>
      <c r="G103" s="401"/>
      <c r="H103" s="401"/>
      <c r="I103" s="401"/>
      <c r="J103" s="401"/>
      <c r="K103" s="410"/>
      <c r="L103" s="400"/>
      <c r="M103" s="401"/>
      <c r="N103" s="401"/>
      <c r="O103" s="401"/>
      <c r="P103" s="401"/>
      <c r="Q103" s="138"/>
    </row>
    <row r="104" spans="1:17" s="133" customFormat="1" ht="18" customHeight="1">
      <c r="A104" s="132"/>
      <c r="B104" s="410"/>
      <c r="C104" s="409"/>
      <c r="D104" s="410"/>
      <c r="E104" s="410"/>
      <c r="F104" s="410"/>
      <c r="G104" s="410"/>
      <c r="H104" s="410"/>
      <c r="I104" s="410"/>
      <c r="J104" s="410"/>
      <c r="K104" s="410"/>
      <c r="L104" s="410"/>
      <c r="M104" s="410"/>
      <c r="N104" s="410"/>
      <c r="O104" s="410"/>
      <c r="P104" s="410"/>
      <c r="Q104" s="138"/>
    </row>
    <row r="105" spans="1:17" s="133" customFormat="1" ht="18" customHeight="1">
      <c r="A105" s="132"/>
      <c r="B105" s="410"/>
      <c r="C105" s="409"/>
      <c r="D105" s="410"/>
      <c r="E105" s="410"/>
      <c r="F105" s="410"/>
      <c r="G105" s="410"/>
      <c r="H105" s="410"/>
      <c r="I105" s="410"/>
      <c r="J105" s="410"/>
      <c r="K105" s="410"/>
      <c r="L105" s="410"/>
      <c r="M105" s="410"/>
      <c r="N105" s="410"/>
      <c r="O105" s="410"/>
      <c r="P105" s="410"/>
      <c r="Q105" s="137"/>
    </row>
    <row r="106" spans="1:17" s="133" customFormat="1" ht="18" customHeight="1">
      <c r="A106" s="132"/>
      <c r="B106" s="410"/>
      <c r="C106" s="409"/>
      <c r="D106" s="410"/>
      <c r="E106" s="410"/>
      <c r="F106" s="410"/>
      <c r="G106" s="410"/>
      <c r="H106" s="410"/>
      <c r="I106" s="410"/>
      <c r="J106" s="410"/>
      <c r="K106" s="410"/>
      <c r="L106" s="410"/>
      <c r="M106" s="410"/>
      <c r="N106" s="410"/>
      <c r="O106" s="410"/>
      <c r="P106" s="410"/>
      <c r="Q106" s="134"/>
    </row>
    <row r="107" spans="1:17" s="133" customFormat="1" ht="18" customHeight="1">
      <c r="A107" s="132"/>
      <c r="B107" s="410"/>
      <c r="C107" s="409"/>
      <c r="D107" s="410"/>
      <c r="E107" s="410"/>
      <c r="F107" s="410"/>
      <c r="G107" s="410"/>
      <c r="H107" s="410"/>
      <c r="I107" s="410"/>
      <c r="J107" s="410"/>
      <c r="K107" s="410"/>
      <c r="L107" s="410"/>
      <c r="M107" s="410"/>
      <c r="N107" s="410"/>
      <c r="O107" s="410"/>
      <c r="P107" s="410"/>
      <c r="Q107" s="137"/>
    </row>
    <row r="108" spans="1:17" s="133" customFormat="1" ht="18" customHeight="1">
      <c r="A108" s="537"/>
      <c r="B108" s="410"/>
      <c r="C108" s="409"/>
      <c r="D108" s="410"/>
      <c r="E108" s="410"/>
      <c r="F108" s="410"/>
      <c r="G108" s="410"/>
      <c r="H108" s="410"/>
      <c r="I108" s="410"/>
      <c r="J108" s="410"/>
      <c r="K108" s="410"/>
      <c r="L108" s="410"/>
      <c r="M108" s="410"/>
      <c r="N108" s="410"/>
      <c r="O108" s="410"/>
      <c r="P108" s="410"/>
      <c r="Q108" s="138"/>
    </row>
    <row r="109" spans="1:17" s="133" customFormat="1" ht="18" customHeight="1">
      <c r="A109" s="132"/>
      <c r="B109" s="410"/>
      <c r="C109" s="409"/>
      <c r="D109" s="410"/>
      <c r="E109" s="410"/>
      <c r="F109" s="410"/>
      <c r="G109" s="410"/>
      <c r="H109" s="410"/>
      <c r="I109" s="410"/>
      <c r="J109" s="410"/>
      <c r="K109" s="410"/>
      <c r="L109" s="410"/>
      <c r="M109" s="410"/>
      <c r="N109" s="410"/>
      <c r="O109" s="410"/>
      <c r="P109" s="410"/>
      <c r="Q109" s="138"/>
    </row>
    <row r="110" spans="1:17" s="133" customFormat="1" ht="18" customHeight="1">
      <c r="A110" s="136"/>
      <c r="B110" s="410"/>
      <c r="C110" s="409"/>
      <c r="D110" s="410"/>
      <c r="E110" s="410"/>
      <c r="F110" s="410"/>
      <c r="G110" s="410"/>
      <c r="H110" s="410"/>
      <c r="I110" s="410"/>
      <c r="J110" s="410"/>
      <c r="K110" s="410"/>
      <c r="L110" s="410"/>
      <c r="M110" s="410"/>
      <c r="N110" s="410"/>
      <c r="O110" s="410"/>
      <c r="P110" s="410"/>
      <c r="Q110" s="138"/>
    </row>
    <row r="111" spans="1:17" s="133" customFormat="1" ht="18" customHeight="1">
      <c r="A111" s="132"/>
      <c r="B111" s="410"/>
      <c r="C111" s="409"/>
      <c r="D111" s="410"/>
      <c r="E111" s="410"/>
      <c r="F111" s="410"/>
      <c r="G111" s="410"/>
      <c r="H111" s="410"/>
      <c r="I111" s="410"/>
      <c r="J111" s="410"/>
      <c r="K111" s="410"/>
      <c r="L111" s="410"/>
      <c r="M111" s="410"/>
      <c r="N111" s="410"/>
      <c r="O111" s="410"/>
      <c r="P111" s="410"/>
      <c r="Q111" s="137"/>
    </row>
    <row r="112" spans="1:17" s="133" customFormat="1" ht="16.5" customHeight="1">
      <c r="A112" s="132"/>
      <c r="B112" s="410"/>
      <c r="C112" s="409"/>
      <c r="D112" s="400"/>
      <c r="E112" s="400"/>
      <c r="F112" s="400"/>
      <c r="G112" s="400"/>
      <c r="H112" s="400"/>
      <c r="I112" s="400"/>
      <c r="J112" s="400"/>
      <c r="K112" s="400"/>
      <c r="L112" s="400"/>
      <c r="M112" s="400"/>
      <c r="N112" s="400"/>
      <c r="O112" s="400"/>
      <c r="P112" s="410"/>
      <c r="Q112" s="138"/>
    </row>
    <row r="113" spans="1:17" s="133" customFormat="1" ht="16.5" customHeight="1">
      <c r="A113" s="132"/>
      <c r="B113" s="410"/>
      <c r="C113" s="409"/>
      <c r="D113" s="410"/>
      <c r="E113" s="410"/>
      <c r="F113" s="410"/>
      <c r="G113" s="410"/>
      <c r="H113" s="410"/>
      <c r="I113" s="410"/>
      <c r="J113" s="410"/>
      <c r="K113" s="410"/>
      <c r="L113" s="410"/>
      <c r="M113" s="410"/>
      <c r="N113" s="410"/>
      <c r="O113" s="410"/>
      <c r="P113" s="410"/>
      <c r="Q113" s="138"/>
    </row>
    <row r="114" spans="1:17" s="133" customFormat="1" ht="17.100000000000001" customHeight="1">
      <c r="A114" s="132"/>
      <c r="B114" s="410"/>
      <c r="C114" s="409"/>
      <c r="D114" s="410"/>
      <c r="E114" s="410"/>
      <c r="F114" s="410"/>
      <c r="G114" s="410"/>
      <c r="H114" s="410"/>
      <c r="I114" s="410"/>
      <c r="J114" s="410"/>
      <c r="K114" s="410"/>
      <c r="L114" s="410"/>
      <c r="M114" s="410"/>
      <c r="N114" s="410"/>
      <c r="O114" s="410"/>
      <c r="P114" s="410"/>
      <c r="Q114" s="138"/>
    </row>
    <row r="115" spans="1:17" s="133" customFormat="1" ht="17.100000000000001" customHeight="1">
      <c r="A115" s="132"/>
      <c r="B115" s="410"/>
      <c r="C115" s="409"/>
      <c r="D115" s="410"/>
      <c r="E115" s="410"/>
      <c r="F115" s="410"/>
      <c r="G115" s="410"/>
      <c r="H115" s="410"/>
      <c r="I115" s="410"/>
      <c r="J115" s="410"/>
      <c r="K115" s="410"/>
      <c r="L115" s="410"/>
      <c r="M115" s="410"/>
      <c r="N115" s="410"/>
      <c r="O115" s="410"/>
      <c r="P115" s="410"/>
      <c r="Q115" s="137"/>
    </row>
    <row r="116" spans="1:17" s="133" customFormat="1" ht="15.95" customHeight="1" thickBot="1">
      <c r="A116" s="132"/>
      <c r="B116" s="410"/>
      <c r="C116" s="409"/>
      <c r="D116" s="410"/>
      <c r="E116" s="410"/>
      <c r="F116" s="410"/>
      <c r="G116" s="410"/>
      <c r="H116" s="410"/>
      <c r="I116" s="410"/>
      <c r="J116" s="410"/>
      <c r="K116" s="410"/>
      <c r="L116" s="410"/>
      <c r="M116" s="410"/>
      <c r="N116" s="410"/>
      <c r="O116" s="410"/>
      <c r="P116" s="410"/>
      <c r="Q116" s="138"/>
    </row>
    <row r="117" spans="1:17" s="653" customFormat="1" ht="10.5" customHeight="1">
      <c r="A117" s="650" t="s">
        <v>890</v>
      </c>
      <c r="B117" s="651"/>
      <c r="C117" s="651"/>
      <c r="D117" s="651"/>
      <c r="E117" s="651"/>
      <c r="F117" s="651"/>
      <c r="G117" s="651"/>
      <c r="H117" s="651"/>
      <c r="I117" s="651"/>
      <c r="J117" s="651"/>
      <c r="K117" s="651"/>
      <c r="L117" s="651"/>
      <c r="M117" s="651"/>
      <c r="N117" s="651"/>
      <c r="O117" s="651"/>
      <c r="P117" s="651"/>
      <c r="Q117" s="652" t="s">
        <v>891</v>
      </c>
    </row>
    <row r="118" spans="1:17" s="133" customFormat="1" ht="10.5" customHeight="1">
      <c r="A118" s="654" t="s">
        <v>792</v>
      </c>
      <c r="B118" s="655"/>
      <c r="C118" s="655"/>
      <c r="D118" s="655"/>
      <c r="E118" s="655"/>
      <c r="F118" s="655"/>
      <c r="G118" s="655"/>
      <c r="H118" s="655"/>
      <c r="I118" s="655"/>
      <c r="J118" s="654"/>
      <c r="K118" s="655"/>
      <c r="L118" s="655"/>
      <c r="M118" s="655"/>
      <c r="N118" s="655"/>
      <c r="O118" s="655"/>
      <c r="P118" s="655"/>
      <c r="Q118" s="655"/>
    </row>
    <row r="119" spans="1:17" s="133" customFormat="1" ht="11.25">
      <c r="A119" s="317"/>
      <c r="B119" s="316"/>
      <c r="C119" s="316"/>
      <c r="D119" s="317"/>
      <c r="E119" s="317"/>
      <c r="F119" s="317"/>
      <c r="G119" s="317"/>
      <c r="H119" s="317"/>
      <c r="I119" s="317"/>
      <c r="J119" s="317"/>
      <c r="K119" s="317"/>
      <c r="L119" s="317"/>
      <c r="M119" s="317"/>
      <c r="N119" s="317"/>
      <c r="O119" s="317"/>
      <c r="P119" s="317"/>
      <c r="Q119" s="316"/>
    </row>
    <row r="120" spans="1:17" s="133" customFormat="1" ht="11.25">
      <c r="A120" s="317"/>
      <c r="B120" s="316"/>
      <c r="C120" s="316"/>
      <c r="D120" s="317"/>
      <c r="E120" s="317"/>
      <c r="F120" s="317"/>
      <c r="G120" s="317"/>
      <c r="H120" s="317"/>
      <c r="I120" s="317"/>
      <c r="J120" s="317"/>
      <c r="K120" s="317"/>
      <c r="L120" s="317"/>
      <c r="M120" s="317"/>
      <c r="N120" s="317"/>
      <c r="O120" s="317"/>
      <c r="P120" s="317"/>
      <c r="Q120" s="316"/>
    </row>
    <row r="121" spans="1:17" s="133" customFormat="1" ht="11.25">
      <c r="A121" s="317"/>
      <c r="B121" s="316"/>
      <c r="C121" s="316"/>
      <c r="D121" s="317"/>
      <c r="E121" s="317"/>
      <c r="F121" s="317"/>
      <c r="G121" s="317"/>
      <c r="H121" s="317"/>
      <c r="I121" s="317"/>
      <c r="J121" s="317"/>
      <c r="K121" s="317"/>
      <c r="L121" s="317"/>
      <c r="M121" s="317"/>
      <c r="N121" s="317"/>
      <c r="O121" s="317"/>
      <c r="P121" s="317"/>
      <c r="Q121" s="316"/>
    </row>
    <row r="122" spans="1:17" s="133" customFormat="1" ht="11.25">
      <c r="A122" s="317"/>
      <c r="B122" s="316"/>
      <c r="C122" s="316"/>
      <c r="D122" s="317"/>
      <c r="E122" s="317"/>
      <c r="F122" s="317"/>
      <c r="G122" s="317"/>
      <c r="H122" s="317"/>
      <c r="I122" s="317"/>
      <c r="J122" s="317"/>
      <c r="K122" s="317"/>
      <c r="L122" s="317"/>
      <c r="M122" s="317"/>
      <c r="N122" s="317"/>
      <c r="O122" s="317"/>
      <c r="P122" s="317"/>
      <c r="Q122" s="316"/>
    </row>
    <row r="123" spans="1:17" s="133" customFormat="1" ht="11.25">
      <c r="A123" s="317"/>
      <c r="B123" s="316"/>
      <c r="C123" s="316"/>
      <c r="D123" s="317"/>
      <c r="E123" s="317"/>
      <c r="F123" s="317"/>
      <c r="G123" s="317"/>
      <c r="H123" s="317"/>
      <c r="I123" s="317"/>
      <c r="J123" s="317"/>
      <c r="K123" s="317"/>
      <c r="L123" s="317"/>
      <c r="M123" s="317"/>
      <c r="N123" s="317"/>
      <c r="O123" s="317"/>
      <c r="P123" s="317"/>
      <c r="Q123" s="316"/>
    </row>
    <row r="124" spans="1:17" s="133" customFormat="1" ht="11.25">
      <c r="A124" s="317"/>
      <c r="B124" s="316"/>
      <c r="C124" s="316"/>
      <c r="D124" s="317"/>
      <c r="E124" s="317"/>
      <c r="F124" s="317"/>
      <c r="G124" s="317"/>
      <c r="H124" s="317"/>
      <c r="I124" s="317"/>
      <c r="J124" s="317"/>
      <c r="K124" s="317"/>
      <c r="L124" s="317"/>
      <c r="M124" s="317"/>
      <c r="N124" s="317"/>
      <c r="O124" s="317"/>
      <c r="P124" s="317"/>
      <c r="Q124" s="316"/>
    </row>
    <row r="125" spans="1:17" s="133" customFormat="1" ht="11.25">
      <c r="A125" s="317"/>
      <c r="B125" s="316"/>
      <c r="C125" s="316"/>
      <c r="D125" s="317"/>
      <c r="E125" s="317"/>
      <c r="F125" s="317"/>
      <c r="G125" s="317"/>
      <c r="H125" s="317"/>
      <c r="I125" s="317"/>
      <c r="J125" s="317"/>
      <c r="K125" s="317"/>
      <c r="L125" s="317"/>
      <c r="M125" s="317"/>
      <c r="N125" s="317"/>
      <c r="O125" s="317"/>
      <c r="P125" s="317"/>
      <c r="Q125" s="316"/>
    </row>
    <row r="126" spans="1:17" s="133" customFormat="1" ht="11.25">
      <c r="A126" s="317"/>
      <c r="B126" s="316"/>
      <c r="C126" s="316"/>
      <c r="D126" s="317"/>
      <c r="E126" s="317"/>
      <c r="F126" s="317"/>
      <c r="G126" s="317"/>
      <c r="H126" s="317"/>
      <c r="I126" s="317"/>
      <c r="J126" s="317"/>
      <c r="K126" s="317"/>
      <c r="L126" s="317"/>
      <c r="M126" s="317"/>
      <c r="N126" s="317"/>
      <c r="O126" s="317"/>
      <c r="P126" s="317"/>
      <c r="Q126" s="316"/>
    </row>
    <row r="127" spans="1:17" s="133" customFormat="1" ht="11.25">
      <c r="A127" s="317"/>
      <c r="B127" s="316"/>
      <c r="C127" s="316"/>
      <c r="D127" s="317"/>
      <c r="E127" s="317"/>
      <c r="F127" s="317"/>
      <c r="G127" s="317"/>
      <c r="H127" s="317"/>
      <c r="I127" s="317"/>
      <c r="J127" s="317"/>
      <c r="K127" s="317"/>
      <c r="L127" s="317"/>
      <c r="M127" s="317"/>
      <c r="N127" s="317"/>
      <c r="O127" s="317"/>
      <c r="P127" s="317"/>
      <c r="Q127" s="316"/>
    </row>
    <row r="128" spans="1:17" s="133" customFormat="1" ht="11.25">
      <c r="A128" s="317"/>
      <c r="B128" s="316"/>
      <c r="C128" s="316"/>
      <c r="D128" s="317"/>
      <c r="E128" s="317"/>
      <c r="F128" s="317"/>
      <c r="G128" s="317"/>
      <c r="H128" s="317"/>
      <c r="I128" s="317"/>
      <c r="J128" s="317"/>
      <c r="K128" s="317"/>
      <c r="L128" s="317"/>
      <c r="M128" s="317"/>
      <c r="N128" s="317"/>
      <c r="O128" s="317"/>
      <c r="P128" s="317"/>
      <c r="Q128" s="316"/>
    </row>
    <row r="129" spans="1:17" s="133" customFormat="1" ht="11.25">
      <c r="A129" s="317"/>
      <c r="B129" s="316"/>
      <c r="C129" s="316"/>
      <c r="D129" s="317"/>
      <c r="E129" s="317"/>
      <c r="F129" s="317"/>
      <c r="G129" s="317"/>
      <c r="H129" s="317"/>
      <c r="I129" s="317"/>
      <c r="J129" s="317"/>
      <c r="K129" s="317"/>
      <c r="L129" s="317"/>
      <c r="M129" s="317"/>
      <c r="N129" s="317"/>
      <c r="O129" s="317"/>
      <c r="P129" s="317"/>
      <c r="Q129" s="316"/>
    </row>
    <row r="130" spans="1:17" s="133" customFormat="1" ht="11.25">
      <c r="A130" s="317"/>
      <c r="B130" s="316"/>
      <c r="C130" s="316"/>
      <c r="D130" s="317"/>
      <c r="E130" s="317"/>
      <c r="F130" s="317"/>
      <c r="G130" s="317"/>
      <c r="H130" s="317"/>
      <c r="I130" s="317"/>
      <c r="J130" s="317"/>
      <c r="K130" s="317"/>
      <c r="L130" s="317"/>
      <c r="M130" s="317"/>
      <c r="N130" s="317"/>
      <c r="O130" s="317"/>
      <c r="P130" s="317"/>
      <c r="Q130" s="316"/>
    </row>
    <row r="131" spans="1:17" s="133" customFormat="1" ht="11.25">
      <c r="A131" s="317"/>
      <c r="B131" s="316"/>
      <c r="C131" s="316"/>
      <c r="D131" s="317"/>
      <c r="E131" s="317"/>
      <c r="F131" s="317"/>
      <c r="G131" s="317"/>
      <c r="H131" s="317"/>
      <c r="I131" s="317"/>
      <c r="J131" s="317"/>
      <c r="K131" s="317"/>
      <c r="L131" s="317"/>
      <c r="M131" s="317"/>
      <c r="N131" s="317"/>
      <c r="O131" s="317"/>
      <c r="P131" s="317"/>
      <c r="Q131" s="316"/>
    </row>
    <row r="132" spans="1:17" s="133" customFormat="1" ht="11.25">
      <c r="A132" s="317"/>
      <c r="B132" s="316"/>
      <c r="C132" s="316"/>
      <c r="D132" s="317"/>
      <c r="E132" s="317"/>
      <c r="F132" s="317"/>
      <c r="G132" s="317"/>
      <c r="H132" s="317"/>
      <c r="I132" s="317"/>
      <c r="J132" s="317"/>
      <c r="K132" s="317"/>
      <c r="L132" s="317"/>
      <c r="M132" s="317"/>
      <c r="N132" s="317"/>
      <c r="O132" s="317"/>
      <c r="P132" s="317"/>
      <c r="Q132" s="316"/>
    </row>
    <row r="133" spans="1:17" s="133" customFormat="1" ht="11.25">
      <c r="A133" s="317"/>
      <c r="B133" s="316"/>
      <c r="C133" s="316"/>
      <c r="D133" s="317"/>
      <c r="E133" s="317"/>
      <c r="F133" s="317"/>
      <c r="G133" s="317"/>
      <c r="H133" s="317"/>
      <c r="I133" s="317"/>
      <c r="J133" s="317"/>
      <c r="K133" s="317"/>
      <c r="L133" s="317"/>
      <c r="M133" s="317"/>
      <c r="N133" s="317"/>
      <c r="O133" s="317"/>
      <c r="P133" s="317"/>
      <c r="Q133" s="316"/>
    </row>
    <row r="134" spans="1:17" s="133" customFormat="1" ht="11.25">
      <c r="A134" s="317"/>
      <c r="B134" s="316"/>
      <c r="C134" s="316"/>
      <c r="D134" s="317"/>
      <c r="E134" s="317"/>
      <c r="F134" s="317"/>
      <c r="G134" s="317"/>
      <c r="H134" s="317"/>
      <c r="I134" s="317"/>
      <c r="J134" s="317"/>
      <c r="K134" s="317"/>
      <c r="L134" s="317"/>
      <c r="M134" s="317"/>
      <c r="N134" s="317"/>
      <c r="O134" s="317"/>
      <c r="P134" s="317"/>
      <c r="Q134" s="316"/>
    </row>
    <row r="135" spans="1:17" s="133" customFormat="1" ht="11.25">
      <c r="A135" s="317"/>
      <c r="B135" s="316"/>
      <c r="C135" s="316"/>
      <c r="D135" s="317"/>
      <c r="E135" s="317"/>
      <c r="F135" s="317"/>
      <c r="G135" s="317"/>
      <c r="H135" s="317"/>
      <c r="I135" s="317"/>
      <c r="J135" s="317"/>
      <c r="K135" s="317"/>
      <c r="L135" s="317"/>
      <c r="M135" s="317"/>
      <c r="N135" s="317"/>
      <c r="O135" s="317"/>
      <c r="P135" s="317"/>
      <c r="Q135" s="316"/>
    </row>
    <row r="136" spans="1:17" s="133" customFormat="1" ht="11.25">
      <c r="A136" s="317"/>
      <c r="B136" s="316"/>
      <c r="C136" s="316"/>
      <c r="D136" s="317"/>
      <c r="E136" s="317"/>
      <c r="F136" s="317"/>
      <c r="G136" s="317"/>
      <c r="H136" s="317"/>
      <c r="I136" s="317"/>
      <c r="J136" s="317"/>
      <c r="K136" s="317"/>
      <c r="L136" s="317"/>
      <c r="M136" s="317"/>
      <c r="N136" s="317"/>
      <c r="O136" s="317"/>
      <c r="P136" s="317"/>
      <c r="Q136" s="316"/>
    </row>
    <row r="137" spans="1:17" s="133" customFormat="1" ht="11.25">
      <c r="A137" s="317"/>
      <c r="B137" s="316"/>
      <c r="C137" s="316"/>
      <c r="D137" s="317"/>
      <c r="E137" s="317"/>
      <c r="F137" s="317"/>
      <c r="G137" s="317"/>
      <c r="H137" s="317"/>
      <c r="I137" s="317"/>
      <c r="J137" s="317"/>
      <c r="K137" s="317"/>
      <c r="L137" s="317"/>
      <c r="M137" s="317"/>
      <c r="N137" s="317"/>
      <c r="O137" s="317"/>
      <c r="P137" s="317"/>
      <c r="Q137" s="316"/>
    </row>
    <row r="138" spans="1:17" s="133" customFormat="1" ht="11.25">
      <c r="A138" s="317"/>
      <c r="B138" s="316"/>
      <c r="C138" s="316"/>
      <c r="D138" s="317"/>
      <c r="E138" s="317"/>
      <c r="F138" s="317"/>
      <c r="G138" s="317"/>
      <c r="H138" s="317"/>
      <c r="I138" s="317"/>
      <c r="J138" s="317"/>
      <c r="K138" s="317"/>
      <c r="L138" s="317"/>
      <c r="M138" s="317"/>
      <c r="N138" s="317"/>
      <c r="O138" s="317"/>
      <c r="P138" s="317"/>
      <c r="Q138" s="316"/>
    </row>
    <row r="139" spans="1:17">
      <c r="A139" s="317"/>
      <c r="B139" s="316"/>
      <c r="C139" s="316"/>
      <c r="D139" s="317"/>
      <c r="E139" s="317"/>
      <c r="F139" s="317"/>
      <c r="G139" s="317"/>
      <c r="H139" s="317"/>
      <c r="I139" s="317"/>
      <c r="J139" s="317"/>
      <c r="K139" s="317"/>
      <c r="L139" s="317"/>
      <c r="M139" s="317"/>
      <c r="N139" s="317"/>
      <c r="O139" s="317"/>
      <c r="P139" s="317"/>
      <c r="Q139" s="316"/>
    </row>
    <row r="140" spans="1:17">
      <c r="A140" s="317"/>
      <c r="B140" s="316"/>
      <c r="C140" s="316"/>
      <c r="D140" s="317"/>
      <c r="E140" s="317"/>
      <c r="F140" s="317"/>
      <c r="G140" s="317"/>
      <c r="H140" s="317"/>
      <c r="I140" s="317"/>
      <c r="J140" s="317"/>
      <c r="K140" s="317"/>
      <c r="L140" s="317"/>
      <c r="M140" s="317"/>
      <c r="N140" s="317"/>
      <c r="O140" s="317"/>
      <c r="P140" s="317"/>
      <c r="Q140" s="316"/>
    </row>
    <row r="141" spans="1:17">
      <c r="A141" s="317"/>
      <c r="B141" s="316"/>
      <c r="C141" s="316"/>
      <c r="D141" s="317"/>
      <c r="E141" s="317"/>
      <c r="F141" s="317"/>
      <c r="G141" s="317"/>
      <c r="H141" s="317"/>
      <c r="I141" s="317"/>
      <c r="J141" s="317"/>
      <c r="K141" s="317"/>
      <c r="L141" s="317"/>
      <c r="M141" s="317"/>
      <c r="N141" s="317"/>
      <c r="O141" s="317"/>
      <c r="P141" s="317"/>
      <c r="Q141" s="316"/>
    </row>
    <row r="142" spans="1:17" s="331" customFormat="1">
      <c r="A142" s="317"/>
      <c r="B142" s="316"/>
      <c r="C142" s="316"/>
      <c r="D142" s="317"/>
      <c r="E142" s="317"/>
      <c r="F142" s="317"/>
      <c r="G142" s="317"/>
      <c r="H142" s="317"/>
      <c r="I142" s="317"/>
      <c r="J142" s="317"/>
      <c r="K142" s="317"/>
      <c r="L142" s="317"/>
      <c r="M142" s="317"/>
      <c r="N142" s="317"/>
      <c r="O142" s="317"/>
      <c r="P142" s="317"/>
      <c r="Q142" s="316"/>
    </row>
    <row r="143" spans="1:17" s="331" customFormat="1">
      <c r="A143" s="317"/>
      <c r="B143" s="316"/>
      <c r="C143" s="316"/>
      <c r="D143" s="317"/>
      <c r="E143" s="317"/>
      <c r="F143" s="317"/>
      <c r="G143" s="317"/>
      <c r="H143" s="317"/>
      <c r="I143" s="317"/>
      <c r="J143" s="317"/>
      <c r="K143" s="317"/>
      <c r="L143" s="317"/>
      <c r="M143" s="317"/>
      <c r="N143" s="317"/>
      <c r="O143" s="317"/>
      <c r="P143" s="317"/>
      <c r="Q143" s="316"/>
    </row>
    <row r="144" spans="1:17" s="331" customFormat="1">
      <c r="A144" s="317"/>
      <c r="B144" s="316"/>
      <c r="C144" s="316"/>
      <c r="D144" s="317"/>
      <c r="E144" s="317"/>
      <c r="F144" s="317"/>
      <c r="G144" s="317"/>
      <c r="H144" s="317"/>
      <c r="I144" s="317"/>
      <c r="J144" s="317"/>
      <c r="K144" s="317"/>
      <c r="L144" s="317"/>
      <c r="M144" s="317"/>
      <c r="N144" s="317"/>
      <c r="O144" s="317"/>
      <c r="P144" s="317"/>
      <c r="Q144" s="316"/>
    </row>
    <row r="145" spans="1:17" s="331" customFormat="1">
      <c r="A145" s="317"/>
      <c r="B145" s="316"/>
      <c r="C145" s="316"/>
      <c r="D145" s="317"/>
      <c r="E145" s="317"/>
      <c r="F145" s="317"/>
      <c r="G145" s="317"/>
      <c r="H145" s="317"/>
      <c r="I145" s="317"/>
      <c r="J145" s="317"/>
      <c r="K145" s="317"/>
      <c r="L145" s="317"/>
      <c r="M145" s="317"/>
      <c r="N145" s="317"/>
      <c r="O145" s="317"/>
      <c r="P145" s="317"/>
      <c r="Q145" s="316"/>
    </row>
    <row r="146" spans="1:17" s="331" customFormat="1">
      <c r="A146" s="317"/>
      <c r="B146" s="316"/>
      <c r="C146" s="316"/>
      <c r="D146" s="317"/>
      <c r="E146" s="317"/>
      <c r="F146" s="317"/>
      <c r="G146" s="317"/>
      <c r="H146" s="317"/>
      <c r="I146" s="317"/>
      <c r="J146" s="317"/>
      <c r="K146" s="317"/>
      <c r="L146" s="317"/>
      <c r="M146" s="317"/>
      <c r="N146" s="317"/>
      <c r="O146" s="317"/>
      <c r="P146" s="317"/>
      <c r="Q146" s="316"/>
    </row>
    <row r="147" spans="1:17" s="331" customFormat="1">
      <c r="A147" s="317"/>
      <c r="B147" s="316"/>
      <c r="C147" s="316"/>
      <c r="D147" s="317"/>
      <c r="E147" s="317"/>
      <c r="F147" s="317"/>
      <c r="G147" s="317"/>
      <c r="H147" s="317"/>
      <c r="I147" s="317"/>
      <c r="J147" s="317"/>
      <c r="K147" s="317"/>
      <c r="L147" s="317"/>
      <c r="M147" s="317"/>
      <c r="N147" s="317"/>
      <c r="O147" s="317"/>
      <c r="P147" s="317"/>
      <c r="Q147" s="316"/>
    </row>
    <row r="148" spans="1:17" s="331" customFormat="1">
      <c r="A148" s="332"/>
      <c r="D148" s="333"/>
      <c r="E148" s="333"/>
      <c r="F148" s="333"/>
      <c r="G148" s="333"/>
      <c r="H148" s="333"/>
      <c r="I148" s="333"/>
      <c r="J148" s="333"/>
      <c r="K148" s="333"/>
      <c r="L148" s="333"/>
      <c r="M148" s="333"/>
      <c r="N148" s="333"/>
      <c r="O148" s="333"/>
      <c r="P148" s="333"/>
      <c r="Q148" s="334"/>
    </row>
    <row r="149" spans="1:17" s="331" customFormat="1">
      <c r="A149" s="332"/>
      <c r="D149" s="333"/>
      <c r="E149" s="333"/>
      <c r="F149" s="333"/>
      <c r="G149" s="333"/>
      <c r="H149" s="333"/>
      <c r="I149" s="333"/>
      <c r="J149" s="333"/>
      <c r="K149" s="333"/>
      <c r="L149" s="333"/>
      <c r="M149" s="333"/>
      <c r="N149" s="333"/>
      <c r="O149" s="333"/>
      <c r="P149" s="333"/>
      <c r="Q149" s="334"/>
    </row>
    <row r="150" spans="1:17" s="331" customFormat="1">
      <c r="A150" s="332"/>
      <c r="D150" s="333"/>
      <c r="E150" s="333"/>
      <c r="F150" s="333"/>
      <c r="G150" s="333"/>
      <c r="H150" s="333"/>
      <c r="I150" s="333"/>
      <c r="J150" s="333"/>
      <c r="K150" s="333"/>
      <c r="L150" s="333"/>
      <c r="M150" s="333"/>
      <c r="N150" s="333"/>
      <c r="O150" s="333"/>
      <c r="P150" s="333"/>
      <c r="Q150" s="334"/>
    </row>
    <row r="151" spans="1:17" s="331" customFormat="1">
      <c r="A151" s="332"/>
      <c r="D151" s="333"/>
      <c r="E151" s="333"/>
      <c r="F151" s="333"/>
      <c r="G151" s="333"/>
      <c r="H151" s="333"/>
      <c r="I151" s="333"/>
      <c r="J151" s="333"/>
      <c r="K151" s="333"/>
      <c r="L151" s="333"/>
      <c r="M151" s="333"/>
      <c r="N151" s="333"/>
      <c r="O151" s="333"/>
      <c r="P151" s="333"/>
      <c r="Q151" s="334"/>
    </row>
    <row r="152" spans="1:17" s="331" customFormat="1">
      <c r="A152" s="332"/>
      <c r="D152" s="333"/>
      <c r="E152" s="333"/>
      <c r="F152" s="333"/>
      <c r="G152" s="333"/>
      <c r="H152" s="333"/>
      <c r="I152" s="333"/>
      <c r="J152" s="333"/>
      <c r="K152" s="333"/>
      <c r="L152" s="333"/>
      <c r="M152" s="333"/>
      <c r="N152" s="333"/>
      <c r="O152" s="333"/>
      <c r="P152" s="333"/>
      <c r="Q152" s="334"/>
    </row>
    <row r="153" spans="1:17" s="331" customFormat="1">
      <c r="A153" s="332"/>
      <c r="D153" s="333"/>
      <c r="E153" s="333"/>
      <c r="F153" s="333"/>
      <c r="G153" s="333"/>
      <c r="H153" s="333"/>
      <c r="I153" s="333"/>
      <c r="J153" s="333"/>
      <c r="K153" s="333"/>
      <c r="L153" s="333"/>
      <c r="M153" s="333"/>
      <c r="N153" s="333"/>
      <c r="O153" s="333"/>
      <c r="P153" s="333"/>
      <c r="Q153" s="334"/>
    </row>
    <row r="154" spans="1:17" s="331" customFormat="1">
      <c r="A154" s="332"/>
      <c r="D154" s="333"/>
      <c r="E154" s="333"/>
      <c r="F154" s="333"/>
      <c r="G154" s="333"/>
      <c r="H154" s="333"/>
      <c r="I154" s="333"/>
      <c r="J154" s="333"/>
      <c r="K154" s="333"/>
      <c r="L154" s="333"/>
      <c r="M154" s="333"/>
      <c r="N154" s="333"/>
      <c r="O154" s="333"/>
      <c r="P154" s="333"/>
      <c r="Q154" s="334"/>
    </row>
    <row r="155" spans="1:17" s="331" customFormat="1">
      <c r="A155" s="332"/>
      <c r="D155" s="333"/>
      <c r="E155" s="333"/>
      <c r="F155" s="333"/>
      <c r="G155" s="333"/>
      <c r="H155" s="333"/>
      <c r="I155" s="333"/>
      <c r="J155" s="333"/>
      <c r="K155" s="333"/>
      <c r="L155" s="333"/>
      <c r="M155" s="333"/>
      <c r="N155" s="333"/>
      <c r="O155" s="333"/>
      <c r="P155" s="333"/>
      <c r="Q155" s="334"/>
    </row>
    <row r="156" spans="1:17" s="331" customFormat="1">
      <c r="A156" s="332"/>
      <c r="D156" s="333"/>
      <c r="E156" s="333"/>
      <c r="F156" s="333"/>
      <c r="G156" s="333"/>
      <c r="H156" s="333"/>
      <c r="I156" s="333"/>
      <c r="J156" s="333"/>
      <c r="K156" s="333"/>
      <c r="L156" s="333"/>
      <c r="M156" s="333"/>
      <c r="N156" s="333"/>
      <c r="O156" s="333"/>
      <c r="P156" s="333"/>
      <c r="Q156" s="334"/>
    </row>
    <row r="157" spans="1:17" s="331" customFormat="1">
      <c r="A157" s="332"/>
      <c r="D157" s="333"/>
      <c r="E157" s="333"/>
      <c r="F157" s="333"/>
      <c r="G157" s="333"/>
      <c r="H157" s="333"/>
      <c r="I157" s="333"/>
      <c r="J157" s="333"/>
      <c r="K157" s="333"/>
      <c r="L157" s="333"/>
      <c r="M157" s="333"/>
      <c r="N157" s="333"/>
      <c r="O157" s="333"/>
      <c r="P157" s="333"/>
      <c r="Q157" s="334"/>
    </row>
    <row r="158" spans="1:17" s="331" customFormat="1">
      <c r="A158" s="332"/>
      <c r="D158" s="333"/>
      <c r="E158" s="333"/>
      <c r="F158" s="333"/>
      <c r="G158" s="333"/>
      <c r="H158" s="333"/>
      <c r="I158" s="333"/>
      <c r="J158" s="333"/>
      <c r="K158" s="333"/>
      <c r="L158" s="333"/>
      <c r="M158" s="333"/>
      <c r="N158" s="333"/>
      <c r="O158" s="333"/>
      <c r="P158" s="333"/>
      <c r="Q158" s="334"/>
    </row>
    <row r="159" spans="1:17" s="331" customFormat="1">
      <c r="A159" s="332"/>
      <c r="D159" s="333"/>
      <c r="E159" s="333"/>
      <c r="F159" s="333"/>
      <c r="G159" s="333"/>
      <c r="H159" s="333"/>
      <c r="I159" s="333"/>
      <c r="J159" s="333"/>
      <c r="K159" s="333"/>
      <c r="L159" s="333"/>
      <c r="M159" s="333"/>
      <c r="N159" s="333"/>
      <c r="O159" s="333"/>
      <c r="P159" s="333"/>
      <c r="Q159" s="334"/>
    </row>
    <row r="160" spans="1:17" s="331" customFormat="1">
      <c r="A160" s="332"/>
      <c r="D160" s="333"/>
      <c r="E160" s="333"/>
      <c r="F160" s="333"/>
      <c r="G160" s="333"/>
      <c r="H160" s="333"/>
      <c r="I160" s="333"/>
      <c r="J160" s="333"/>
      <c r="K160" s="333"/>
      <c r="L160" s="333"/>
      <c r="M160" s="333"/>
      <c r="N160" s="333"/>
      <c r="O160" s="333"/>
      <c r="P160" s="333"/>
      <c r="Q160" s="334"/>
    </row>
    <row r="161" spans="1:17" s="331" customFormat="1">
      <c r="A161" s="332"/>
      <c r="D161" s="333"/>
      <c r="E161" s="333"/>
      <c r="F161" s="333"/>
      <c r="G161" s="333"/>
      <c r="H161" s="333"/>
      <c r="I161" s="333"/>
      <c r="J161" s="333"/>
      <c r="K161" s="333"/>
      <c r="L161" s="333"/>
      <c r="M161" s="333"/>
      <c r="N161" s="333"/>
      <c r="O161" s="333"/>
      <c r="P161" s="333"/>
      <c r="Q161" s="334"/>
    </row>
    <row r="162" spans="1:17" s="331" customFormat="1">
      <c r="A162" s="332"/>
      <c r="D162" s="333"/>
      <c r="E162" s="333"/>
      <c r="F162" s="333"/>
      <c r="G162" s="333"/>
      <c r="H162" s="333"/>
      <c r="I162" s="333"/>
      <c r="J162" s="333"/>
      <c r="K162" s="333"/>
      <c r="L162" s="333"/>
      <c r="M162" s="333"/>
      <c r="N162" s="333"/>
      <c r="O162" s="333"/>
      <c r="P162" s="333"/>
      <c r="Q162" s="334"/>
    </row>
    <row r="163" spans="1:17" s="331" customFormat="1">
      <c r="A163" s="332"/>
      <c r="D163" s="333"/>
      <c r="E163" s="333"/>
      <c r="F163" s="333"/>
      <c r="G163" s="333"/>
      <c r="H163" s="333"/>
      <c r="I163" s="333"/>
      <c r="J163" s="333"/>
      <c r="K163" s="333"/>
      <c r="L163" s="333"/>
      <c r="M163" s="333"/>
      <c r="N163" s="333"/>
      <c r="O163" s="333"/>
      <c r="P163" s="333"/>
      <c r="Q163" s="334"/>
    </row>
    <row r="164" spans="1:17" s="331" customFormat="1">
      <c r="A164" s="332"/>
      <c r="D164" s="333"/>
      <c r="E164" s="333"/>
      <c r="F164" s="333"/>
      <c r="G164" s="333"/>
      <c r="H164" s="333"/>
      <c r="I164" s="333"/>
      <c r="J164" s="333"/>
      <c r="K164" s="333"/>
      <c r="L164" s="333"/>
      <c r="M164" s="333"/>
      <c r="N164" s="333"/>
      <c r="O164" s="333"/>
      <c r="P164" s="333"/>
      <c r="Q164" s="334"/>
    </row>
    <row r="165" spans="1:17" s="331" customFormat="1">
      <c r="A165" s="332"/>
      <c r="D165" s="333"/>
      <c r="E165" s="333"/>
      <c r="F165" s="333"/>
      <c r="G165" s="333"/>
      <c r="H165" s="333"/>
      <c r="I165" s="333"/>
      <c r="J165" s="333"/>
      <c r="K165" s="333"/>
      <c r="L165" s="333"/>
      <c r="M165" s="333"/>
      <c r="N165" s="333"/>
      <c r="O165" s="333"/>
      <c r="P165" s="333"/>
      <c r="Q165" s="334"/>
    </row>
    <row r="166" spans="1:17" s="331" customFormat="1">
      <c r="A166" s="332"/>
      <c r="D166" s="333"/>
      <c r="E166" s="333"/>
      <c r="F166" s="333"/>
      <c r="G166" s="333"/>
      <c r="H166" s="333"/>
      <c r="I166" s="333"/>
      <c r="J166" s="333"/>
      <c r="K166" s="333"/>
      <c r="L166" s="333"/>
      <c r="M166" s="333"/>
      <c r="N166" s="333"/>
      <c r="O166" s="333"/>
      <c r="P166" s="333"/>
      <c r="Q166" s="334"/>
    </row>
    <row r="167" spans="1:17" s="331" customFormat="1">
      <c r="A167" s="332"/>
      <c r="D167" s="333"/>
      <c r="E167" s="333"/>
      <c r="F167" s="333"/>
      <c r="G167" s="333"/>
      <c r="H167" s="333"/>
      <c r="I167" s="333"/>
      <c r="J167" s="333"/>
      <c r="K167" s="333"/>
      <c r="L167" s="333"/>
      <c r="M167" s="333"/>
      <c r="N167" s="333"/>
      <c r="O167" s="333"/>
      <c r="P167" s="333"/>
      <c r="Q167" s="334"/>
    </row>
    <row r="168" spans="1:17" s="331" customFormat="1">
      <c r="A168" s="332"/>
      <c r="D168" s="333"/>
      <c r="E168" s="333"/>
      <c r="F168" s="333"/>
      <c r="G168" s="333"/>
      <c r="H168" s="333"/>
      <c r="I168" s="333"/>
      <c r="J168" s="333"/>
      <c r="K168" s="333"/>
      <c r="L168" s="333"/>
      <c r="M168" s="333"/>
      <c r="N168" s="333"/>
      <c r="O168" s="333"/>
      <c r="P168" s="333"/>
      <c r="Q168" s="334"/>
    </row>
    <row r="169" spans="1:17" s="331" customFormat="1">
      <c r="A169" s="332"/>
      <c r="D169" s="333"/>
      <c r="E169" s="333"/>
      <c r="F169" s="333"/>
      <c r="G169" s="333"/>
      <c r="H169" s="333"/>
      <c r="I169" s="333"/>
      <c r="J169" s="333"/>
      <c r="K169" s="333"/>
      <c r="L169" s="333"/>
      <c r="M169" s="333"/>
      <c r="N169" s="333"/>
      <c r="O169" s="333"/>
      <c r="P169" s="333"/>
      <c r="Q169" s="334"/>
    </row>
    <row r="170" spans="1:17" s="331" customFormat="1">
      <c r="A170" s="332"/>
      <c r="D170" s="333"/>
      <c r="E170" s="333"/>
      <c r="F170" s="333"/>
      <c r="G170" s="333"/>
      <c r="H170" s="333"/>
      <c r="I170" s="333"/>
      <c r="J170" s="333"/>
      <c r="K170" s="333"/>
      <c r="L170" s="333"/>
      <c r="M170" s="333"/>
      <c r="N170" s="333"/>
      <c r="O170" s="333"/>
      <c r="P170" s="333"/>
      <c r="Q170" s="334"/>
    </row>
    <row r="171" spans="1:17" s="331" customFormat="1">
      <c r="A171" s="332"/>
      <c r="D171" s="333"/>
      <c r="E171" s="333"/>
      <c r="F171" s="333"/>
      <c r="G171" s="333"/>
      <c r="H171" s="333"/>
      <c r="I171" s="333"/>
      <c r="J171" s="333"/>
      <c r="K171" s="333"/>
      <c r="L171" s="333"/>
      <c r="M171" s="333"/>
      <c r="N171" s="333"/>
      <c r="O171" s="333"/>
      <c r="P171" s="333"/>
      <c r="Q171" s="334"/>
    </row>
    <row r="172" spans="1:17" s="331" customFormat="1">
      <c r="A172" s="332"/>
      <c r="D172" s="333"/>
      <c r="E172" s="333"/>
      <c r="F172" s="333"/>
      <c r="G172" s="333"/>
      <c r="H172" s="333"/>
      <c r="I172" s="333"/>
      <c r="J172" s="333"/>
      <c r="K172" s="333"/>
      <c r="L172" s="333"/>
      <c r="M172" s="333"/>
      <c r="N172" s="333"/>
      <c r="O172" s="333"/>
      <c r="P172" s="333"/>
      <c r="Q172" s="334"/>
    </row>
    <row r="173" spans="1:17" s="331" customFormat="1">
      <c r="A173" s="332"/>
      <c r="D173" s="333"/>
      <c r="E173" s="333"/>
      <c r="F173" s="333"/>
      <c r="G173" s="333"/>
      <c r="H173" s="333"/>
      <c r="I173" s="333"/>
      <c r="J173" s="333"/>
      <c r="K173" s="333"/>
      <c r="L173" s="333"/>
      <c r="M173" s="333"/>
      <c r="N173" s="333"/>
      <c r="O173" s="333"/>
      <c r="P173" s="333"/>
      <c r="Q173" s="334"/>
    </row>
    <row r="174" spans="1:17" s="331" customFormat="1">
      <c r="A174" s="332"/>
      <c r="D174" s="333"/>
      <c r="E174" s="333"/>
      <c r="F174" s="333"/>
      <c r="G174" s="333"/>
      <c r="H174" s="333"/>
      <c r="I174" s="333"/>
      <c r="J174" s="333"/>
      <c r="K174" s="333"/>
      <c r="L174" s="333"/>
      <c r="M174" s="333"/>
      <c r="N174" s="333"/>
      <c r="O174" s="333"/>
      <c r="P174" s="333"/>
      <c r="Q174" s="334"/>
    </row>
    <row r="175" spans="1:17" s="331" customFormat="1">
      <c r="A175" s="332"/>
      <c r="D175" s="333"/>
      <c r="E175" s="333"/>
      <c r="F175" s="333"/>
      <c r="G175" s="333"/>
      <c r="H175" s="333"/>
      <c r="I175" s="333"/>
      <c r="J175" s="333"/>
      <c r="K175" s="333"/>
      <c r="L175" s="333"/>
      <c r="M175" s="333"/>
      <c r="N175" s="333"/>
      <c r="O175" s="333"/>
      <c r="P175" s="333"/>
      <c r="Q175" s="334"/>
    </row>
    <row r="176" spans="1:17" s="331" customFormat="1">
      <c r="A176" s="332"/>
      <c r="D176" s="333"/>
      <c r="E176" s="333"/>
      <c r="F176" s="333"/>
      <c r="G176" s="333"/>
      <c r="H176" s="333"/>
      <c r="I176" s="333"/>
      <c r="J176" s="333"/>
      <c r="K176" s="333"/>
      <c r="L176" s="333"/>
      <c r="M176" s="333"/>
      <c r="N176" s="333"/>
      <c r="O176" s="333"/>
      <c r="P176" s="333"/>
      <c r="Q176" s="334"/>
    </row>
    <row r="177" spans="1:17" s="331" customFormat="1">
      <c r="A177" s="332"/>
      <c r="D177" s="333"/>
      <c r="E177" s="333"/>
      <c r="F177" s="333"/>
      <c r="G177" s="333"/>
      <c r="H177" s="333"/>
      <c r="I177" s="333"/>
      <c r="J177" s="333"/>
      <c r="K177" s="333"/>
      <c r="L177" s="333"/>
      <c r="M177" s="333"/>
      <c r="N177" s="333"/>
      <c r="O177" s="333"/>
      <c r="P177" s="333"/>
      <c r="Q177" s="334"/>
    </row>
    <row r="178" spans="1:17" s="331" customFormat="1">
      <c r="A178" s="332"/>
      <c r="D178" s="333"/>
      <c r="E178" s="333"/>
      <c r="F178" s="333"/>
      <c r="G178" s="333"/>
      <c r="H178" s="333"/>
      <c r="I178" s="333"/>
      <c r="J178" s="333"/>
      <c r="K178" s="333"/>
      <c r="L178" s="333"/>
      <c r="M178" s="333"/>
      <c r="N178" s="333"/>
      <c r="O178" s="333"/>
      <c r="P178" s="333"/>
      <c r="Q178" s="334"/>
    </row>
    <row r="179" spans="1:17" s="331" customFormat="1">
      <c r="A179" s="332"/>
      <c r="D179" s="333"/>
      <c r="E179" s="333"/>
      <c r="F179" s="333"/>
      <c r="G179" s="333"/>
      <c r="H179" s="333"/>
      <c r="I179" s="333"/>
      <c r="J179" s="333"/>
      <c r="K179" s="333"/>
      <c r="L179" s="333"/>
      <c r="M179" s="333"/>
      <c r="N179" s="333"/>
      <c r="O179" s="333"/>
      <c r="P179" s="333"/>
      <c r="Q179" s="334"/>
    </row>
    <row r="180" spans="1:17" s="331" customFormat="1">
      <c r="A180" s="332"/>
      <c r="D180" s="333"/>
      <c r="E180" s="333"/>
      <c r="F180" s="333"/>
      <c r="G180" s="333"/>
      <c r="H180" s="333"/>
      <c r="I180" s="333"/>
      <c r="J180" s="333"/>
      <c r="K180" s="333"/>
      <c r="L180" s="333"/>
      <c r="M180" s="333"/>
      <c r="N180" s="333"/>
      <c r="O180" s="333"/>
      <c r="P180" s="333"/>
      <c r="Q180" s="334"/>
    </row>
    <row r="181" spans="1:17" s="331" customFormat="1">
      <c r="A181" s="332"/>
      <c r="D181" s="333"/>
      <c r="E181" s="333"/>
      <c r="F181" s="333"/>
      <c r="G181" s="333"/>
      <c r="H181" s="333"/>
      <c r="I181" s="333"/>
      <c r="J181" s="333"/>
      <c r="K181" s="333"/>
      <c r="L181" s="333"/>
      <c r="M181" s="333"/>
      <c r="N181" s="333"/>
      <c r="O181" s="333"/>
      <c r="P181" s="333"/>
      <c r="Q181" s="334"/>
    </row>
    <row r="182" spans="1:17" s="331" customFormat="1">
      <c r="A182" s="332"/>
      <c r="D182" s="333"/>
      <c r="E182" s="333"/>
      <c r="F182" s="333"/>
      <c r="G182" s="333"/>
      <c r="H182" s="333"/>
      <c r="I182" s="333"/>
      <c r="J182" s="333"/>
      <c r="K182" s="333"/>
      <c r="L182" s="333"/>
      <c r="M182" s="333"/>
      <c r="N182" s="333"/>
      <c r="O182" s="333"/>
      <c r="P182" s="333"/>
      <c r="Q182" s="334"/>
    </row>
    <row r="183" spans="1:17" s="331" customFormat="1">
      <c r="A183" s="332"/>
      <c r="D183" s="333"/>
      <c r="E183" s="333"/>
      <c r="F183" s="333"/>
      <c r="G183" s="333"/>
      <c r="H183" s="333"/>
      <c r="I183" s="333"/>
      <c r="J183" s="333"/>
      <c r="K183" s="333"/>
      <c r="L183" s="333"/>
      <c r="M183" s="333"/>
      <c r="N183" s="333"/>
      <c r="O183" s="333"/>
      <c r="P183" s="333"/>
      <c r="Q183" s="334"/>
    </row>
    <row r="184" spans="1:17" s="331" customFormat="1">
      <c r="A184" s="332"/>
      <c r="D184" s="333"/>
      <c r="E184" s="333"/>
      <c r="F184" s="333"/>
      <c r="G184" s="333"/>
      <c r="H184" s="333"/>
      <c r="I184" s="333"/>
      <c r="J184" s="333"/>
      <c r="K184" s="333"/>
      <c r="L184" s="333"/>
      <c r="M184" s="333"/>
      <c r="N184" s="333"/>
      <c r="O184" s="333"/>
      <c r="P184" s="333"/>
      <c r="Q184" s="334"/>
    </row>
    <row r="185" spans="1:17" s="331" customFormat="1">
      <c r="A185" s="332"/>
      <c r="D185" s="333"/>
      <c r="E185" s="333"/>
      <c r="F185" s="333"/>
      <c r="G185" s="333"/>
      <c r="H185" s="333"/>
      <c r="I185" s="333"/>
      <c r="J185" s="333"/>
      <c r="K185" s="333"/>
      <c r="L185" s="333"/>
      <c r="M185" s="333"/>
      <c r="N185" s="333"/>
      <c r="O185" s="333"/>
      <c r="P185" s="333"/>
      <c r="Q185" s="334"/>
    </row>
    <row r="186" spans="1:17" s="331" customFormat="1">
      <c r="A186" s="332"/>
      <c r="D186" s="333"/>
      <c r="E186" s="333"/>
      <c r="F186" s="333"/>
      <c r="G186" s="333"/>
      <c r="H186" s="333"/>
      <c r="I186" s="333"/>
      <c r="J186" s="333"/>
      <c r="K186" s="333"/>
      <c r="L186" s="333"/>
      <c r="M186" s="333"/>
      <c r="N186" s="333"/>
      <c r="O186" s="333"/>
      <c r="P186" s="333"/>
      <c r="Q186" s="334"/>
    </row>
    <row r="187" spans="1:17" s="331" customFormat="1">
      <c r="A187" s="332"/>
      <c r="D187" s="333"/>
      <c r="E187" s="333"/>
      <c r="F187" s="333"/>
      <c r="G187" s="333"/>
      <c r="H187" s="333"/>
      <c r="I187" s="333"/>
      <c r="J187" s="333"/>
      <c r="K187" s="333"/>
      <c r="L187" s="333"/>
      <c r="M187" s="333"/>
      <c r="N187" s="333"/>
      <c r="O187" s="333"/>
      <c r="P187" s="333"/>
      <c r="Q187" s="334"/>
    </row>
    <row r="188" spans="1:17" s="331" customFormat="1">
      <c r="A188" s="332"/>
      <c r="D188" s="333"/>
      <c r="E188" s="333"/>
      <c r="F188" s="333"/>
      <c r="G188" s="333"/>
      <c r="H188" s="333"/>
      <c r="I188" s="333"/>
      <c r="J188" s="333"/>
      <c r="K188" s="333"/>
      <c r="L188" s="333"/>
      <c r="M188" s="333"/>
      <c r="N188" s="333"/>
      <c r="O188" s="333"/>
      <c r="P188" s="333"/>
      <c r="Q188" s="334"/>
    </row>
    <row r="189" spans="1:17" s="331" customFormat="1">
      <c r="A189" s="332"/>
      <c r="D189" s="333"/>
      <c r="E189" s="333"/>
      <c r="F189" s="333"/>
      <c r="G189" s="333"/>
      <c r="H189" s="333"/>
      <c r="I189" s="333"/>
      <c r="J189" s="333"/>
      <c r="K189" s="333"/>
      <c r="L189" s="333"/>
      <c r="M189" s="333"/>
      <c r="N189" s="333"/>
      <c r="O189" s="333"/>
      <c r="P189" s="333"/>
      <c r="Q189" s="334"/>
    </row>
    <row r="190" spans="1:17" s="331" customFormat="1">
      <c r="A190" s="332"/>
      <c r="D190" s="333"/>
      <c r="E190" s="333"/>
      <c r="F190" s="333"/>
      <c r="G190" s="333"/>
      <c r="H190" s="333"/>
      <c r="I190" s="333"/>
      <c r="J190" s="333"/>
      <c r="K190" s="333"/>
      <c r="L190" s="333"/>
      <c r="M190" s="333"/>
      <c r="N190" s="333"/>
      <c r="O190" s="333"/>
      <c r="P190" s="333"/>
      <c r="Q190" s="334"/>
    </row>
    <row r="191" spans="1:17" s="331" customFormat="1">
      <c r="A191" s="332"/>
      <c r="D191" s="333"/>
      <c r="E191" s="333"/>
      <c r="F191" s="333"/>
      <c r="G191" s="333"/>
      <c r="H191" s="333"/>
      <c r="I191" s="333"/>
      <c r="J191" s="333"/>
      <c r="K191" s="333"/>
      <c r="L191" s="333"/>
      <c r="M191" s="333"/>
      <c r="N191" s="333"/>
      <c r="O191" s="333"/>
      <c r="P191" s="333"/>
      <c r="Q191" s="334"/>
    </row>
    <row r="192" spans="1:17" s="331" customFormat="1">
      <c r="A192" s="332"/>
      <c r="D192" s="333"/>
      <c r="E192" s="333"/>
      <c r="F192" s="333"/>
      <c r="G192" s="333"/>
      <c r="H192" s="333"/>
      <c r="I192" s="333"/>
      <c r="J192" s="333"/>
      <c r="K192" s="333"/>
      <c r="L192" s="333"/>
      <c r="M192" s="333"/>
      <c r="N192" s="333"/>
      <c r="O192" s="333"/>
      <c r="P192" s="333"/>
      <c r="Q192" s="334"/>
    </row>
    <row r="193" spans="1:17" s="331" customFormat="1">
      <c r="A193" s="332"/>
      <c r="D193" s="333"/>
      <c r="E193" s="333"/>
      <c r="F193" s="333"/>
      <c r="G193" s="333"/>
      <c r="H193" s="333"/>
      <c r="I193" s="333"/>
      <c r="J193" s="333"/>
      <c r="K193" s="333"/>
      <c r="L193" s="333"/>
      <c r="M193" s="333"/>
      <c r="N193" s="333"/>
      <c r="O193" s="333"/>
      <c r="P193" s="333"/>
      <c r="Q193" s="334"/>
    </row>
    <row r="194" spans="1:17" s="331" customFormat="1">
      <c r="A194" s="332"/>
      <c r="D194" s="333"/>
      <c r="E194" s="333"/>
      <c r="F194" s="333"/>
      <c r="G194" s="333"/>
      <c r="H194" s="333"/>
      <c r="I194" s="333"/>
      <c r="J194" s="333"/>
      <c r="K194" s="333"/>
      <c r="L194" s="333"/>
      <c r="M194" s="333"/>
      <c r="N194" s="333"/>
      <c r="O194" s="333"/>
      <c r="P194" s="333"/>
      <c r="Q194" s="334"/>
    </row>
    <row r="195" spans="1:17" s="331" customFormat="1">
      <c r="A195" s="332"/>
      <c r="D195" s="333"/>
      <c r="E195" s="333"/>
      <c r="F195" s="333"/>
      <c r="G195" s="333"/>
      <c r="H195" s="333"/>
      <c r="I195" s="333"/>
      <c r="J195" s="333"/>
      <c r="K195" s="333"/>
      <c r="L195" s="333"/>
      <c r="M195" s="333"/>
      <c r="N195" s="333"/>
      <c r="O195" s="333"/>
      <c r="P195" s="333"/>
      <c r="Q195" s="334"/>
    </row>
    <row r="196" spans="1:17" s="331" customFormat="1">
      <c r="A196" s="332"/>
      <c r="D196" s="333"/>
      <c r="E196" s="333"/>
      <c r="F196" s="333"/>
      <c r="G196" s="333"/>
      <c r="H196" s="333"/>
      <c r="I196" s="333"/>
      <c r="J196" s="333"/>
      <c r="K196" s="333"/>
      <c r="L196" s="333"/>
      <c r="M196" s="333"/>
      <c r="N196" s="333"/>
      <c r="O196" s="333"/>
      <c r="P196" s="333"/>
      <c r="Q196" s="334"/>
    </row>
    <row r="197" spans="1:17" s="331" customFormat="1">
      <c r="A197" s="332"/>
      <c r="D197" s="333"/>
      <c r="E197" s="333"/>
      <c r="F197" s="333"/>
      <c r="G197" s="333"/>
      <c r="H197" s="333"/>
      <c r="I197" s="333"/>
      <c r="J197" s="333"/>
      <c r="K197" s="333"/>
      <c r="L197" s="333"/>
      <c r="M197" s="333"/>
      <c r="N197" s="333"/>
      <c r="O197" s="333"/>
      <c r="P197" s="333"/>
      <c r="Q197" s="334"/>
    </row>
    <row r="198" spans="1:17" s="331" customFormat="1">
      <c r="A198" s="332"/>
      <c r="D198" s="333"/>
      <c r="E198" s="333"/>
      <c r="F198" s="333"/>
      <c r="G198" s="333"/>
      <c r="H198" s="333"/>
      <c r="I198" s="333"/>
      <c r="J198" s="333"/>
      <c r="K198" s="333"/>
      <c r="L198" s="333"/>
      <c r="M198" s="333"/>
      <c r="N198" s="333"/>
      <c r="O198" s="333"/>
      <c r="P198" s="333"/>
      <c r="Q198" s="334"/>
    </row>
    <row r="199" spans="1:17" s="331" customFormat="1">
      <c r="A199" s="332"/>
      <c r="D199" s="333"/>
      <c r="E199" s="333"/>
      <c r="F199" s="333"/>
      <c r="G199" s="333"/>
      <c r="H199" s="333"/>
      <c r="I199" s="333"/>
      <c r="J199" s="333"/>
      <c r="K199" s="333"/>
      <c r="L199" s="333"/>
      <c r="M199" s="333"/>
      <c r="N199" s="333"/>
      <c r="O199" s="333"/>
      <c r="P199" s="333"/>
      <c r="Q199" s="334"/>
    </row>
    <row r="200" spans="1:17" s="331" customFormat="1">
      <c r="A200" s="332"/>
      <c r="D200" s="333"/>
      <c r="E200" s="333"/>
      <c r="F200" s="333"/>
      <c r="G200" s="333"/>
      <c r="H200" s="333"/>
      <c r="I200" s="333"/>
      <c r="J200" s="333"/>
      <c r="K200" s="333"/>
      <c r="L200" s="333"/>
      <c r="M200" s="333"/>
      <c r="N200" s="333"/>
      <c r="O200" s="333"/>
      <c r="P200" s="333"/>
      <c r="Q200" s="334"/>
    </row>
    <row r="201" spans="1:17" s="331" customFormat="1">
      <c r="A201" s="332"/>
      <c r="D201" s="333"/>
      <c r="E201" s="333"/>
      <c r="F201" s="333"/>
      <c r="G201" s="333"/>
      <c r="H201" s="333"/>
      <c r="I201" s="333"/>
      <c r="J201" s="333"/>
      <c r="K201" s="333"/>
      <c r="L201" s="333"/>
      <c r="M201" s="333"/>
      <c r="N201" s="333"/>
      <c r="O201" s="333"/>
      <c r="P201" s="333"/>
      <c r="Q201" s="334"/>
    </row>
    <row r="202" spans="1:17" s="331" customFormat="1">
      <c r="A202" s="332"/>
      <c r="D202" s="333"/>
      <c r="E202" s="333"/>
      <c r="F202" s="333"/>
      <c r="G202" s="333"/>
      <c r="H202" s="333"/>
      <c r="I202" s="333"/>
      <c r="J202" s="333"/>
      <c r="K202" s="333"/>
      <c r="L202" s="333"/>
      <c r="M202" s="333"/>
      <c r="N202" s="333"/>
      <c r="O202" s="333"/>
      <c r="P202" s="333"/>
      <c r="Q202" s="334"/>
    </row>
    <row r="203" spans="1:17" s="331" customFormat="1">
      <c r="A203" s="332"/>
      <c r="D203" s="333"/>
      <c r="E203" s="333"/>
      <c r="F203" s="333"/>
      <c r="G203" s="333"/>
      <c r="H203" s="333"/>
      <c r="I203" s="333"/>
      <c r="J203" s="333"/>
      <c r="K203" s="333"/>
      <c r="L203" s="333"/>
      <c r="M203" s="333"/>
      <c r="N203" s="333"/>
      <c r="O203" s="333"/>
      <c r="P203" s="333"/>
      <c r="Q203" s="334"/>
    </row>
    <row r="204" spans="1:17" s="331" customFormat="1">
      <c r="A204" s="332"/>
      <c r="D204" s="333"/>
      <c r="E204" s="333"/>
      <c r="F204" s="333"/>
      <c r="G204" s="333"/>
      <c r="H204" s="333"/>
      <c r="I204" s="333"/>
      <c r="J204" s="333"/>
      <c r="K204" s="333"/>
      <c r="L204" s="333"/>
      <c r="M204" s="333"/>
      <c r="N204" s="333"/>
      <c r="O204" s="333"/>
      <c r="P204" s="333"/>
      <c r="Q204" s="334"/>
    </row>
    <row r="205" spans="1:17" s="331" customFormat="1">
      <c r="A205" s="332"/>
      <c r="D205" s="333"/>
      <c r="E205" s="333"/>
      <c r="F205" s="333"/>
      <c r="G205" s="333"/>
      <c r="H205" s="333"/>
      <c r="I205" s="333"/>
      <c r="J205" s="333"/>
      <c r="K205" s="333"/>
      <c r="L205" s="333"/>
      <c r="M205" s="333"/>
      <c r="N205" s="333"/>
      <c r="O205" s="333"/>
      <c r="P205" s="333"/>
      <c r="Q205" s="334"/>
    </row>
    <row r="206" spans="1:17" s="331" customFormat="1">
      <c r="A206" s="332"/>
      <c r="D206" s="333"/>
      <c r="E206" s="333"/>
      <c r="F206" s="333"/>
      <c r="G206" s="333"/>
      <c r="H206" s="333"/>
      <c r="I206" s="333"/>
      <c r="J206" s="333"/>
      <c r="K206" s="333"/>
      <c r="L206" s="333"/>
      <c r="M206" s="333"/>
      <c r="N206" s="333"/>
      <c r="O206" s="333"/>
      <c r="P206" s="333"/>
      <c r="Q206" s="334"/>
    </row>
    <row r="207" spans="1:17" s="331" customFormat="1">
      <c r="A207" s="332"/>
      <c r="D207" s="333"/>
      <c r="E207" s="333"/>
      <c r="F207" s="333"/>
      <c r="G207" s="333"/>
      <c r="H207" s="333"/>
      <c r="I207" s="333"/>
      <c r="J207" s="333"/>
      <c r="K207" s="333"/>
      <c r="L207" s="333"/>
      <c r="M207" s="333"/>
      <c r="N207" s="333"/>
      <c r="O207" s="333"/>
      <c r="P207" s="333"/>
      <c r="Q207" s="334"/>
    </row>
    <row r="208" spans="1:17" s="331" customFormat="1">
      <c r="A208" s="332"/>
      <c r="D208" s="333"/>
      <c r="E208" s="333"/>
      <c r="F208" s="333"/>
      <c r="G208" s="333"/>
      <c r="H208" s="333"/>
      <c r="I208" s="333"/>
      <c r="J208" s="333"/>
      <c r="K208" s="333"/>
      <c r="L208" s="333"/>
      <c r="M208" s="333"/>
      <c r="N208" s="333"/>
      <c r="O208" s="333"/>
      <c r="P208" s="333"/>
      <c r="Q208" s="334"/>
    </row>
    <row r="209" spans="1:17" s="331" customFormat="1">
      <c r="A209" s="332"/>
      <c r="D209" s="333"/>
      <c r="E209" s="333"/>
      <c r="F209" s="333"/>
      <c r="G209" s="333"/>
      <c r="H209" s="333"/>
      <c r="I209" s="333"/>
      <c r="J209" s="333"/>
      <c r="K209" s="333"/>
      <c r="L209" s="333"/>
      <c r="M209" s="333"/>
      <c r="N209" s="333"/>
      <c r="O209" s="333"/>
      <c r="P209" s="333"/>
      <c r="Q209" s="334"/>
    </row>
    <row r="210" spans="1:17" s="331" customFormat="1">
      <c r="A210" s="332"/>
      <c r="D210" s="333"/>
      <c r="E210" s="333"/>
      <c r="F210" s="333"/>
      <c r="G210" s="333"/>
      <c r="H210" s="333"/>
      <c r="I210" s="333"/>
      <c r="J210" s="333"/>
      <c r="K210" s="333"/>
      <c r="L210" s="333"/>
      <c r="M210" s="333"/>
      <c r="N210" s="333"/>
      <c r="O210" s="333"/>
      <c r="P210" s="333"/>
      <c r="Q210" s="334"/>
    </row>
    <row r="211" spans="1:17" s="331" customFormat="1">
      <c r="A211" s="332"/>
      <c r="D211" s="333"/>
      <c r="E211" s="333"/>
      <c r="F211" s="333"/>
      <c r="G211" s="333"/>
      <c r="H211" s="333"/>
      <c r="I211" s="333"/>
      <c r="J211" s="333"/>
      <c r="K211" s="333"/>
      <c r="L211" s="333"/>
      <c r="M211" s="333"/>
      <c r="N211" s="333"/>
      <c r="O211" s="333"/>
      <c r="P211" s="333"/>
      <c r="Q211" s="334"/>
    </row>
    <row r="212" spans="1:17" s="331" customFormat="1">
      <c r="A212" s="332"/>
      <c r="D212" s="333"/>
      <c r="E212" s="333"/>
      <c r="F212" s="333"/>
      <c r="G212" s="333"/>
      <c r="H212" s="333"/>
      <c r="I212" s="333"/>
      <c r="J212" s="333"/>
      <c r="K212" s="333"/>
      <c r="L212" s="333"/>
      <c r="M212" s="333"/>
      <c r="N212" s="333"/>
      <c r="O212" s="333"/>
      <c r="P212" s="333"/>
      <c r="Q212" s="334"/>
    </row>
    <row r="213" spans="1:17" s="331" customFormat="1">
      <c r="A213" s="332"/>
      <c r="D213" s="333"/>
      <c r="E213" s="333"/>
      <c r="F213" s="333"/>
      <c r="G213" s="333"/>
      <c r="H213" s="333"/>
      <c r="I213" s="333"/>
      <c r="J213" s="333"/>
      <c r="K213" s="333"/>
      <c r="L213" s="333"/>
      <c r="M213" s="333"/>
      <c r="N213" s="333"/>
      <c r="O213" s="333"/>
      <c r="P213" s="333"/>
      <c r="Q213" s="334"/>
    </row>
    <row r="214" spans="1:17" s="331" customFormat="1">
      <c r="A214" s="332"/>
      <c r="D214" s="333"/>
      <c r="E214" s="333"/>
      <c r="F214" s="333"/>
      <c r="G214" s="333"/>
      <c r="H214" s="333"/>
      <c r="I214" s="333"/>
      <c r="J214" s="333"/>
      <c r="K214" s="333"/>
      <c r="L214" s="333"/>
      <c r="M214" s="333"/>
      <c r="N214" s="333"/>
      <c r="O214" s="333"/>
      <c r="P214" s="333"/>
      <c r="Q214" s="334"/>
    </row>
    <row r="215" spans="1:17" s="331" customFormat="1">
      <c r="A215" s="332"/>
      <c r="D215" s="333"/>
      <c r="E215" s="333"/>
      <c r="F215" s="333"/>
      <c r="G215" s="333"/>
      <c r="H215" s="333"/>
      <c r="I215" s="333"/>
      <c r="J215" s="333"/>
      <c r="K215" s="333"/>
      <c r="L215" s="333"/>
      <c r="M215" s="333"/>
      <c r="N215" s="333"/>
      <c r="O215" s="333"/>
      <c r="P215" s="333"/>
      <c r="Q215" s="334"/>
    </row>
    <row r="216" spans="1:17" s="331" customFormat="1">
      <c r="A216" s="332"/>
      <c r="D216" s="333"/>
      <c r="E216" s="333"/>
      <c r="F216" s="333"/>
      <c r="G216" s="333"/>
      <c r="H216" s="333"/>
      <c r="I216" s="333"/>
      <c r="J216" s="333"/>
      <c r="K216" s="333"/>
      <c r="L216" s="333"/>
      <c r="M216" s="333"/>
      <c r="N216" s="333"/>
      <c r="O216" s="333"/>
      <c r="P216" s="333"/>
      <c r="Q216" s="334"/>
    </row>
    <row r="217" spans="1:17" s="331" customFormat="1">
      <c r="A217" s="332"/>
      <c r="D217" s="333"/>
      <c r="E217" s="333"/>
      <c r="F217" s="333"/>
      <c r="G217" s="333"/>
      <c r="H217" s="333"/>
      <c r="I217" s="333"/>
      <c r="J217" s="333"/>
      <c r="K217" s="333"/>
      <c r="L217" s="333"/>
      <c r="M217" s="333"/>
      <c r="N217" s="333"/>
      <c r="O217" s="333"/>
      <c r="P217" s="333"/>
      <c r="Q217" s="334"/>
    </row>
    <row r="218" spans="1:17" s="331" customFormat="1">
      <c r="A218" s="332"/>
      <c r="D218" s="333"/>
      <c r="E218" s="333"/>
      <c r="F218" s="333"/>
      <c r="G218" s="333"/>
      <c r="H218" s="333"/>
      <c r="I218" s="333"/>
      <c r="J218" s="333"/>
      <c r="K218" s="333"/>
      <c r="L218" s="333"/>
      <c r="M218" s="333"/>
      <c r="N218" s="333"/>
      <c r="O218" s="333"/>
      <c r="P218" s="333"/>
      <c r="Q218" s="334"/>
    </row>
    <row r="219" spans="1:17" s="331" customFormat="1">
      <c r="A219" s="332"/>
      <c r="D219" s="333"/>
      <c r="E219" s="333"/>
      <c r="F219" s="333"/>
      <c r="G219" s="333"/>
      <c r="H219" s="333"/>
      <c r="I219" s="333"/>
      <c r="J219" s="333"/>
      <c r="K219" s="333"/>
      <c r="L219" s="333"/>
      <c r="M219" s="333"/>
      <c r="N219" s="333"/>
      <c r="O219" s="333"/>
      <c r="P219" s="333"/>
      <c r="Q219" s="334"/>
    </row>
    <row r="220" spans="1:17" s="331" customFormat="1">
      <c r="A220" s="332"/>
      <c r="D220" s="333"/>
      <c r="E220" s="333"/>
      <c r="F220" s="333"/>
      <c r="G220" s="333"/>
      <c r="H220" s="333"/>
      <c r="I220" s="333"/>
      <c r="J220" s="333"/>
      <c r="K220" s="333"/>
      <c r="L220" s="333"/>
      <c r="M220" s="333"/>
      <c r="N220" s="333"/>
      <c r="O220" s="333"/>
      <c r="P220" s="333"/>
      <c r="Q220" s="334"/>
    </row>
    <row r="221" spans="1:17" s="331" customFormat="1">
      <c r="A221" s="332"/>
      <c r="D221" s="333"/>
      <c r="E221" s="333"/>
      <c r="F221" s="333"/>
      <c r="G221" s="333"/>
      <c r="H221" s="333"/>
      <c r="I221" s="333"/>
      <c r="J221" s="333"/>
      <c r="K221" s="333"/>
      <c r="L221" s="333"/>
      <c r="M221" s="333"/>
      <c r="N221" s="333"/>
      <c r="O221" s="333"/>
      <c r="P221" s="333"/>
      <c r="Q221" s="334"/>
    </row>
    <row r="222" spans="1:17" s="331" customFormat="1">
      <c r="A222" s="332"/>
      <c r="D222" s="333"/>
      <c r="E222" s="333"/>
      <c r="F222" s="333"/>
      <c r="G222" s="333"/>
      <c r="H222" s="333"/>
      <c r="I222" s="333"/>
      <c r="J222" s="333"/>
      <c r="K222" s="333"/>
      <c r="L222" s="333"/>
      <c r="M222" s="333"/>
      <c r="N222" s="333"/>
      <c r="O222" s="333"/>
      <c r="P222" s="333"/>
      <c r="Q222" s="334"/>
    </row>
    <row r="223" spans="1:17" s="331" customFormat="1">
      <c r="A223" s="332"/>
      <c r="D223" s="333"/>
      <c r="E223" s="333"/>
      <c r="F223" s="333"/>
      <c r="G223" s="333"/>
      <c r="H223" s="333"/>
      <c r="I223" s="333"/>
      <c r="J223" s="333"/>
      <c r="K223" s="333"/>
      <c r="L223" s="333"/>
      <c r="M223" s="333"/>
      <c r="N223" s="333"/>
      <c r="O223" s="333"/>
      <c r="P223" s="333"/>
      <c r="Q223" s="334"/>
    </row>
    <row r="224" spans="1:17" s="331" customFormat="1">
      <c r="A224" s="332"/>
      <c r="D224" s="333"/>
      <c r="E224" s="333"/>
      <c r="F224" s="333"/>
      <c r="G224" s="333"/>
      <c r="H224" s="333"/>
      <c r="I224" s="333"/>
      <c r="J224" s="333"/>
      <c r="K224" s="333"/>
      <c r="L224" s="333"/>
      <c r="M224" s="333"/>
      <c r="N224" s="333"/>
      <c r="O224" s="333"/>
      <c r="P224" s="333"/>
      <c r="Q224" s="334"/>
    </row>
    <row r="225" spans="1:17" s="331" customFormat="1">
      <c r="A225" s="332"/>
      <c r="D225" s="333"/>
      <c r="E225" s="333"/>
      <c r="F225" s="333"/>
      <c r="G225" s="333"/>
      <c r="H225" s="333"/>
      <c r="I225" s="333"/>
      <c r="J225" s="333"/>
      <c r="K225" s="333"/>
      <c r="L225" s="333"/>
      <c r="M225" s="333"/>
      <c r="N225" s="333"/>
      <c r="O225" s="333"/>
      <c r="P225" s="333"/>
      <c r="Q225" s="334"/>
    </row>
    <row r="226" spans="1:17" s="331" customFormat="1">
      <c r="A226" s="332"/>
      <c r="D226" s="333"/>
      <c r="E226" s="333"/>
      <c r="F226" s="333"/>
      <c r="G226" s="333"/>
      <c r="H226" s="333"/>
      <c r="I226" s="333"/>
      <c r="J226" s="333"/>
      <c r="K226" s="333"/>
      <c r="L226" s="333"/>
      <c r="M226" s="333"/>
      <c r="N226" s="333"/>
      <c r="O226" s="333"/>
      <c r="P226" s="333"/>
      <c r="Q226" s="334"/>
    </row>
    <row r="227" spans="1:17" s="331" customFormat="1">
      <c r="A227" s="332"/>
      <c r="D227" s="333"/>
      <c r="E227" s="333"/>
      <c r="F227" s="333"/>
      <c r="G227" s="333"/>
      <c r="H227" s="333"/>
      <c r="I227" s="333"/>
      <c r="J227" s="333"/>
      <c r="K227" s="333"/>
      <c r="L227" s="333"/>
      <c r="M227" s="333"/>
      <c r="N227" s="333"/>
      <c r="O227" s="333"/>
      <c r="P227" s="333"/>
      <c r="Q227" s="334"/>
    </row>
    <row r="228" spans="1:17" s="331" customFormat="1">
      <c r="A228" s="332"/>
      <c r="D228" s="333"/>
      <c r="E228" s="333"/>
      <c r="F228" s="333"/>
      <c r="G228" s="333"/>
      <c r="H228" s="333"/>
      <c r="I228" s="333"/>
      <c r="J228" s="333"/>
      <c r="K228" s="333"/>
      <c r="L228" s="333"/>
      <c r="M228" s="333"/>
      <c r="N228" s="333"/>
      <c r="O228" s="333"/>
      <c r="P228" s="333"/>
      <c r="Q228" s="334"/>
    </row>
    <row r="229" spans="1:17" s="331" customFormat="1">
      <c r="A229" s="332"/>
      <c r="D229" s="333"/>
      <c r="E229" s="333"/>
      <c r="F229" s="333"/>
      <c r="G229" s="333"/>
      <c r="H229" s="333"/>
      <c r="I229" s="333"/>
      <c r="J229" s="333"/>
      <c r="K229" s="333"/>
      <c r="L229" s="333"/>
      <c r="M229" s="333"/>
      <c r="N229" s="333"/>
      <c r="O229" s="333"/>
      <c r="P229" s="333"/>
      <c r="Q229" s="334"/>
    </row>
    <row r="230" spans="1:17" s="331" customFormat="1">
      <c r="A230" s="332"/>
      <c r="D230" s="333"/>
      <c r="E230" s="333"/>
      <c r="F230" s="333"/>
      <c r="G230" s="333"/>
      <c r="H230" s="333"/>
      <c r="I230" s="333"/>
      <c r="J230" s="333"/>
      <c r="K230" s="333"/>
      <c r="L230" s="333"/>
      <c r="M230" s="333"/>
      <c r="N230" s="333"/>
      <c r="O230" s="333"/>
      <c r="P230" s="333"/>
      <c r="Q230" s="334"/>
    </row>
    <row r="231" spans="1:17" s="331" customFormat="1">
      <c r="A231" s="332"/>
      <c r="D231" s="333"/>
      <c r="E231" s="333"/>
      <c r="F231" s="333"/>
      <c r="G231" s="333"/>
      <c r="H231" s="333"/>
      <c r="I231" s="333"/>
      <c r="J231" s="333"/>
      <c r="K231" s="333"/>
      <c r="L231" s="333"/>
      <c r="M231" s="333"/>
      <c r="N231" s="333"/>
      <c r="O231" s="333"/>
      <c r="P231" s="333"/>
      <c r="Q231" s="334"/>
    </row>
    <row r="232" spans="1:17" s="331" customFormat="1">
      <c r="A232" s="332"/>
      <c r="D232" s="333"/>
      <c r="E232" s="333"/>
      <c r="F232" s="333"/>
      <c r="G232" s="333"/>
      <c r="H232" s="333"/>
      <c r="I232" s="333"/>
      <c r="J232" s="333"/>
      <c r="K232" s="333"/>
      <c r="L232" s="333"/>
      <c r="M232" s="333"/>
      <c r="N232" s="333"/>
      <c r="O232" s="333"/>
      <c r="P232" s="333"/>
      <c r="Q232" s="334"/>
    </row>
    <row r="233" spans="1:17" s="331" customFormat="1">
      <c r="A233" s="332"/>
      <c r="D233" s="333"/>
      <c r="E233" s="333"/>
      <c r="F233" s="333"/>
      <c r="G233" s="333"/>
      <c r="H233" s="333"/>
      <c r="I233" s="333"/>
      <c r="J233" s="333"/>
      <c r="K233" s="333"/>
      <c r="L233" s="333"/>
      <c r="M233" s="333"/>
      <c r="N233" s="333"/>
      <c r="O233" s="333"/>
      <c r="P233" s="333"/>
      <c r="Q233" s="334"/>
    </row>
    <row r="234" spans="1:17" s="331" customFormat="1">
      <c r="A234" s="332"/>
      <c r="D234" s="333"/>
      <c r="E234" s="333"/>
      <c r="F234" s="333"/>
      <c r="G234" s="333"/>
      <c r="H234" s="333"/>
      <c r="I234" s="333"/>
      <c r="J234" s="333"/>
      <c r="K234" s="333"/>
      <c r="L234" s="333"/>
      <c r="M234" s="333"/>
      <c r="N234" s="333"/>
      <c r="O234" s="333"/>
      <c r="P234" s="333"/>
      <c r="Q234" s="334"/>
    </row>
    <row r="235" spans="1:17" s="331" customFormat="1">
      <c r="A235" s="332"/>
      <c r="D235" s="333"/>
      <c r="E235" s="333"/>
      <c r="F235" s="333"/>
      <c r="G235" s="333"/>
      <c r="H235" s="333"/>
      <c r="I235" s="333"/>
      <c r="J235" s="333"/>
      <c r="K235" s="333"/>
      <c r="L235" s="333"/>
      <c r="M235" s="333"/>
      <c r="N235" s="333"/>
      <c r="O235" s="333"/>
      <c r="P235" s="333"/>
      <c r="Q235" s="334"/>
    </row>
    <row r="236" spans="1:17" s="331" customFormat="1">
      <c r="A236" s="332"/>
      <c r="D236" s="333"/>
      <c r="E236" s="333"/>
      <c r="F236" s="333"/>
      <c r="G236" s="333"/>
      <c r="H236" s="333"/>
      <c r="I236" s="333"/>
      <c r="J236" s="333"/>
      <c r="K236" s="333"/>
      <c r="L236" s="333"/>
      <c r="M236" s="333"/>
      <c r="N236" s="333"/>
      <c r="O236" s="333"/>
      <c r="P236" s="333"/>
      <c r="Q236" s="334"/>
    </row>
    <row r="237" spans="1:17" s="331" customFormat="1">
      <c r="A237" s="332"/>
      <c r="D237" s="333"/>
      <c r="E237" s="333"/>
      <c r="F237" s="333"/>
      <c r="G237" s="333"/>
      <c r="H237" s="333"/>
      <c r="I237" s="333"/>
      <c r="J237" s="333"/>
      <c r="K237" s="333"/>
      <c r="L237" s="333"/>
      <c r="M237" s="333"/>
      <c r="N237" s="333"/>
      <c r="O237" s="333"/>
      <c r="P237" s="333"/>
      <c r="Q237" s="334"/>
    </row>
    <row r="238" spans="1:17" s="331" customFormat="1">
      <c r="A238" s="332"/>
      <c r="D238" s="333"/>
      <c r="E238" s="333"/>
      <c r="F238" s="333"/>
      <c r="G238" s="333"/>
      <c r="H238" s="333"/>
      <c r="I238" s="333"/>
      <c r="J238" s="333"/>
      <c r="K238" s="333"/>
      <c r="L238" s="333"/>
      <c r="M238" s="333"/>
      <c r="N238" s="333"/>
      <c r="O238" s="333"/>
      <c r="P238" s="333"/>
      <c r="Q238" s="334"/>
    </row>
    <row r="239" spans="1:17" s="331" customFormat="1">
      <c r="A239" s="332"/>
      <c r="D239" s="333"/>
      <c r="E239" s="333"/>
      <c r="F239" s="333"/>
      <c r="G239" s="333"/>
      <c r="H239" s="333"/>
      <c r="I239" s="333"/>
      <c r="J239" s="333"/>
      <c r="K239" s="333"/>
      <c r="L239" s="333"/>
      <c r="M239" s="333"/>
      <c r="N239" s="333"/>
      <c r="O239" s="333"/>
      <c r="P239" s="333"/>
      <c r="Q239" s="334"/>
    </row>
    <row r="240" spans="1:17" s="331" customFormat="1">
      <c r="A240" s="332"/>
      <c r="D240" s="333"/>
      <c r="E240" s="333"/>
      <c r="F240" s="333"/>
      <c r="G240" s="333"/>
      <c r="H240" s="333"/>
      <c r="I240" s="333"/>
      <c r="J240" s="333"/>
      <c r="K240" s="333"/>
      <c r="L240" s="333"/>
      <c r="M240" s="333"/>
      <c r="N240" s="333"/>
      <c r="O240" s="333"/>
      <c r="P240" s="333"/>
      <c r="Q240" s="334"/>
    </row>
    <row r="241" spans="1:17" s="331" customFormat="1">
      <c r="A241" s="332"/>
      <c r="D241" s="333"/>
      <c r="E241" s="333"/>
      <c r="F241" s="333"/>
      <c r="G241" s="333"/>
      <c r="H241" s="333"/>
      <c r="I241" s="333"/>
      <c r="J241" s="333"/>
      <c r="K241" s="333"/>
      <c r="L241" s="333"/>
      <c r="M241" s="333"/>
      <c r="N241" s="333"/>
      <c r="O241" s="333"/>
      <c r="P241" s="333"/>
      <c r="Q241" s="334"/>
    </row>
    <row r="242" spans="1:17" s="331" customFormat="1">
      <c r="A242" s="332"/>
      <c r="D242" s="333"/>
      <c r="E242" s="333"/>
      <c r="F242" s="333"/>
      <c r="G242" s="333"/>
      <c r="H242" s="333"/>
      <c r="I242" s="333"/>
      <c r="J242" s="333"/>
      <c r="K242" s="333"/>
      <c r="L242" s="333"/>
      <c r="M242" s="333"/>
      <c r="N242" s="333"/>
      <c r="O242" s="333"/>
      <c r="P242" s="333"/>
      <c r="Q242" s="334"/>
    </row>
    <row r="243" spans="1:17" s="331" customFormat="1">
      <c r="A243" s="332"/>
      <c r="D243" s="333"/>
      <c r="E243" s="333"/>
      <c r="F243" s="333"/>
      <c r="G243" s="333"/>
      <c r="H243" s="333"/>
      <c r="I243" s="333"/>
      <c r="J243" s="333"/>
      <c r="K243" s="333"/>
      <c r="L243" s="333"/>
      <c r="M243" s="333"/>
      <c r="N243" s="333"/>
      <c r="O243" s="333"/>
      <c r="P243" s="333"/>
      <c r="Q243" s="334"/>
    </row>
    <row r="244" spans="1:17" s="331" customFormat="1">
      <c r="A244" s="332"/>
      <c r="D244" s="333"/>
      <c r="E244" s="333"/>
      <c r="F244" s="333"/>
      <c r="G244" s="333"/>
      <c r="H244" s="333"/>
      <c r="I244" s="333"/>
      <c r="J244" s="333"/>
      <c r="K244" s="333"/>
      <c r="L244" s="333"/>
      <c r="M244" s="333"/>
      <c r="N244" s="333"/>
      <c r="O244" s="333"/>
      <c r="P244" s="333"/>
      <c r="Q244" s="334"/>
    </row>
    <row r="245" spans="1:17" s="331" customFormat="1">
      <c r="A245" s="332"/>
      <c r="D245" s="333"/>
      <c r="E245" s="333"/>
      <c r="F245" s="333"/>
      <c r="G245" s="333"/>
      <c r="H245" s="333"/>
      <c r="I245" s="333"/>
      <c r="J245" s="333"/>
      <c r="K245" s="333"/>
      <c r="L245" s="333"/>
      <c r="M245" s="333"/>
      <c r="N245" s="333"/>
      <c r="O245" s="333"/>
      <c r="P245" s="333"/>
      <c r="Q245" s="334"/>
    </row>
    <row r="246" spans="1:17" s="331" customFormat="1">
      <c r="A246" s="332"/>
      <c r="D246" s="333"/>
      <c r="E246" s="333"/>
      <c r="F246" s="333"/>
      <c r="G246" s="333"/>
      <c r="H246" s="333"/>
      <c r="I246" s="333"/>
      <c r="J246" s="333"/>
      <c r="K246" s="333"/>
      <c r="L246" s="333"/>
      <c r="M246" s="333"/>
      <c r="N246" s="333"/>
      <c r="O246" s="333"/>
      <c r="P246" s="333"/>
      <c r="Q246" s="334"/>
    </row>
    <row r="247" spans="1:17" s="331" customFormat="1">
      <c r="A247" s="332"/>
      <c r="D247" s="333"/>
      <c r="E247" s="333"/>
      <c r="F247" s="333"/>
      <c r="G247" s="333"/>
      <c r="H247" s="333"/>
      <c r="I247" s="333"/>
      <c r="J247" s="333"/>
      <c r="K247" s="333"/>
      <c r="L247" s="333"/>
      <c r="M247" s="333"/>
      <c r="N247" s="333"/>
      <c r="O247" s="333"/>
      <c r="P247" s="333"/>
      <c r="Q247" s="334"/>
    </row>
    <row r="248" spans="1:17" s="331" customFormat="1">
      <c r="A248" s="332"/>
      <c r="D248" s="333"/>
      <c r="E248" s="333"/>
      <c r="F248" s="333"/>
      <c r="G248" s="333"/>
      <c r="H248" s="333"/>
      <c r="I248" s="333"/>
      <c r="J248" s="333"/>
      <c r="K248" s="333"/>
      <c r="L248" s="333"/>
      <c r="M248" s="333"/>
      <c r="N248" s="333"/>
      <c r="O248" s="333"/>
      <c r="P248" s="333"/>
      <c r="Q248" s="334"/>
    </row>
    <row r="249" spans="1:17" s="331" customFormat="1">
      <c r="A249" s="332"/>
      <c r="D249" s="333"/>
      <c r="E249" s="333"/>
      <c r="F249" s="333"/>
      <c r="G249" s="333"/>
      <c r="H249" s="333"/>
      <c r="I249" s="333"/>
      <c r="J249" s="333"/>
      <c r="K249" s="333"/>
      <c r="L249" s="333"/>
      <c r="M249" s="333"/>
      <c r="N249" s="333"/>
      <c r="O249" s="333"/>
      <c r="P249" s="333"/>
      <c r="Q249" s="334"/>
    </row>
    <row r="250" spans="1:17" s="331" customFormat="1">
      <c r="A250" s="332"/>
      <c r="D250" s="333"/>
      <c r="E250" s="333"/>
      <c r="F250" s="333"/>
      <c r="G250" s="333"/>
      <c r="H250" s="333"/>
      <c r="I250" s="333"/>
      <c r="J250" s="333"/>
      <c r="K250" s="333"/>
      <c r="L250" s="333"/>
      <c r="M250" s="333"/>
      <c r="N250" s="333"/>
      <c r="O250" s="333"/>
      <c r="P250" s="333"/>
      <c r="Q250" s="334"/>
    </row>
    <row r="251" spans="1:17" s="331" customFormat="1">
      <c r="A251" s="332"/>
      <c r="D251" s="333"/>
      <c r="E251" s="333"/>
      <c r="F251" s="333"/>
      <c r="G251" s="333"/>
      <c r="H251" s="333"/>
      <c r="I251" s="333"/>
      <c r="J251" s="333"/>
      <c r="K251" s="333"/>
      <c r="L251" s="333"/>
      <c r="M251" s="333"/>
      <c r="N251" s="333"/>
      <c r="O251" s="333"/>
      <c r="P251" s="333"/>
      <c r="Q251" s="334"/>
    </row>
    <row r="252" spans="1:17" s="331" customFormat="1">
      <c r="A252" s="332"/>
      <c r="D252" s="333"/>
      <c r="E252" s="333"/>
      <c r="F252" s="333"/>
      <c r="G252" s="333"/>
      <c r="H252" s="333"/>
      <c r="I252" s="333"/>
      <c r="J252" s="333"/>
      <c r="K252" s="333"/>
      <c r="L252" s="333"/>
      <c r="M252" s="333"/>
      <c r="N252" s="333"/>
      <c r="O252" s="333"/>
      <c r="P252" s="333"/>
      <c r="Q252" s="334"/>
    </row>
    <row r="253" spans="1:17" s="331" customFormat="1">
      <c r="A253" s="332"/>
      <c r="D253" s="333"/>
      <c r="E253" s="333"/>
      <c r="F253" s="333"/>
      <c r="G253" s="333"/>
      <c r="H253" s="333"/>
      <c r="I253" s="333"/>
      <c r="J253" s="333"/>
      <c r="K253" s="333"/>
      <c r="L253" s="333"/>
      <c r="M253" s="333"/>
      <c r="N253" s="333"/>
      <c r="O253" s="333"/>
      <c r="P253" s="333"/>
      <c r="Q253" s="334"/>
    </row>
    <row r="254" spans="1:17" s="331" customFormat="1">
      <c r="A254" s="332"/>
      <c r="D254" s="333"/>
      <c r="E254" s="333"/>
      <c r="F254" s="333"/>
      <c r="G254" s="333"/>
      <c r="H254" s="333"/>
      <c r="I254" s="333"/>
      <c r="J254" s="333"/>
      <c r="K254" s="333"/>
      <c r="L254" s="333"/>
      <c r="M254" s="333"/>
      <c r="N254" s="333"/>
      <c r="O254" s="333"/>
      <c r="P254" s="333"/>
      <c r="Q254" s="334"/>
    </row>
    <row r="255" spans="1:17" s="331" customFormat="1">
      <c r="A255" s="332"/>
      <c r="D255" s="333"/>
      <c r="E255" s="333"/>
      <c r="F255" s="333"/>
      <c r="G255" s="333"/>
      <c r="H255" s="333"/>
      <c r="I255" s="333"/>
      <c r="J255" s="333"/>
      <c r="K255" s="333"/>
      <c r="L255" s="333"/>
      <c r="M255" s="333"/>
      <c r="N255" s="333"/>
      <c r="O255" s="333"/>
      <c r="P255" s="333"/>
      <c r="Q255" s="334"/>
    </row>
    <row r="256" spans="1:17" s="331" customFormat="1">
      <c r="A256" s="332"/>
      <c r="D256" s="333"/>
      <c r="E256" s="333"/>
      <c r="F256" s="333"/>
      <c r="G256" s="333"/>
      <c r="H256" s="333"/>
      <c r="I256" s="333"/>
      <c r="J256" s="333"/>
      <c r="K256" s="333"/>
      <c r="L256" s="333"/>
      <c r="M256" s="333"/>
      <c r="N256" s="333"/>
      <c r="O256" s="333"/>
      <c r="P256" s="333"/>
      <c r="Q256" s="334"/>
    </row>
    <row r="257" spans="1:17" s="331" customFormat="1">
      <c r="A257" s="332"/>
      <c r="D257" s="333"/>
      <c r="E257" s="333"/>
      <c r="F257" s="333"/>
      <c r="G257" s="333"/>
      <c r="H257" s="333"/>
      <c r="I257" s="333"/>
      <c r="J257" s="333"/>
      <c r="K257" s="333"/>
      <c r="L257" s="333"/>
      <c r="M257" s="333"/>
      <c r="N257" s="333"/>
      <c r="O257" s="333"/>
      <c r="P257" s="333"/>
      <c r="Q257" s="334"/>
    </row>
    <row r="258" spans="1:17" s="331" customFormat="1">
      <c r="A258" s="332"/>
      <c r="D258" s="333"/>
      <c r="E258" s="333"/>
      <c r="F258" s="333"/>
      <c r="G258" s="333"/>
      <c r="H258" s="333"/>
      <c r="I258" s="333"/>
      <c r="J258" s="333"/>
      <c r="K258" s="333"/>
      <c r="L258" s="333"/>
      <c r="M258" s="333"/>
      <c r="N258" s="333"/>
      <c r="O258" s="333"/>
      <c r="P258" s="333"/>
      <c r="Q258" s="334"/>
    </row>
    <row r="259" spans="1:17" s="331" customFormat="1">
      <c r="A259" s="332"/>
      <c r="D259" s="333"/>
      <c r="E259" s="333"/>
      <c r="F259" s="333"/>
      <c r="G259" s="333"/>
      <c r="H259" s="333"/>
      <c r="I259" s="333"/>
      <c r="J259" s="333"/>
      <c r="K259" s="333"/>
      <c r="L259" s="333"/>
      <c r="M259" s="333"/>
      <c r="N259" s="333"/>
      <c r="O259" s="333"/>
      <c r="P259" s="333"/>
      <c r="Q259" s="334"/>
    </row>
    <row r="260" spans="1:17" s="331" customFormat="1">
      <c r="A260" s="332"/>
      <c r="D260" s="333"/>
      <c r="E260" s="333"/>
      <c r="F260" s="333"/>
      <c r="G260" s="333"/>
      <c r="H260" s="333"/>
      <c r="I260" s="333"/>
      <c r="J260" s="333"/>
      <c r="K260" s="333"/>
      <c r="L260" s="333"/>
      <c r="M260" s="333"/>
      <c r="N260" s="333"/>
      <c r="O260" s="333"/>
      <c r="P260" s="333"/>
      <c r="Q260" s="334"/>
    </row>
    <row r="261" spans="1:17" s="331" customFormat="1">
      <c r="A261" s="332"/>
      <c r="D261" s="333"/>
      <c r="E261" s="333"/>
      <c r="F261" s="333"/>
      <c r="G261" s="333"/>
      <c r="H261" s="333"/>
      <c r="I261" s="333"/>
      <c r="J261" s="333"/>
      <c r="K261" s="333"/>
      <c r="L261" s="333"/>
      <c r="M261" s="333"/>
      <c r="N261" s="333"/>
      <c r="O261" s="333"/>
      <c r="P261" s="333"/>
      <c r="Q261" s="334"/>
    </row>
    <row r="262" spans="1:17" s="331" customFormat="1">
      <c r="A262" s="332"/>
      <c r="D262" s="333"/>
      <c r="E262" s="333"/>
      <c r="F262" s="333"/>
      <c r="G262" s="333"/>
      <c r="H262" s="333"/>
      <c r="I262" s="333"/>
      <c r="J262" s="333"/>
      <c r="K262" s="333"/>
      <c r="L262" s="333"/>
      <c r="M262" s="333"/>
      <c r="N262" s="333"/>
      <c r="O262" s="333"/>
      <c r="P262" s="333"/>
      <c r="Q262" s="334"/>
    </row>
    <row r="263" spans="1:17" s="331" customFormat="1">
      <c r="A263" s="332"/>
      <c r="D263" s="333"/>
      <c r="E263" s="333"/>
      <c r="F263" s="333"/>
      <c r="G263" s="333"/>
      <c r="H263" s="333"/>
      <c r="I263" s="333"/>
      <c r="J263" s="333"/>
      <c r="K263" s="333"/>
      <c r="L263" s="333"/>
      <c r="M263" s="333"/>
      <c r="N263" s="333"/>
      <c r="O263" s="333"/>
      <c r="P263" s="333"/>
      <c r="Q263" s="334"/>
    </row>
    <row r="264" spans="1:17" s="331" customFormat="1">
      <c r="A264" s="332"/>
      <c r="D264" s="333"/>
      <c r="E264" s="333"/>
      <c r="F264" s="333"/>
      <c r="G264" s="333"/>
      <c r="H264" s="333"/>
      <c r="I264" s="333"/>
      <c r="J264" s="333"/>
      <c r="K264" s="333"/>
      <c r="L264" s="333"/>
      <c r="M264" s="333"/>
      <c r="N264" s="333"/>
      <c r="O264" s="333"/>
      <c r="P264" s="333"/>
      <c r="Q264" s="334"/>
    </row>
    <row r="265" spans="1:17" s="331" customFormat="1">
      <c r="A265" s="332"/>
      <c r="D265" s="333"/>
      <c r="E265" s="333"/>
      <c r="F265" s="333"/>
      <c r="G265" s="333"/>
      <c r="H265" s="333"/>
      <c r="I265" s="333"/>
      <c r="J265" s="333"/>
      <c r="K265" s="333"/>
      <c r="L265" s="333"/>
      <c r="M265" s="333"/>
      <c r="N265" s="333"/>
      <c r="O265" s="333"/>
      <c r="P265" s="333"/>
      <c r="Q265" s="334"/>
    </row>
    <row r="266" spans="1:17" s="331" customFormat="1">
      <c r="A266" s="332"/>
      <c r="D266" s="333"/>
      <c r="E266" s="333"/>
      <c r="F266" s="333"/>
      <c r="G266" s="333"/>
      <c r="H266" s="333"/>
      <c r="I266" s="333"/>
      <c r="J266" s="333"/>
      <c r="K266" s="333"/>
      <c r="L266" s="333"/>
      <c r="M266" s="333"/>
      <c r="N266" s="333"/>
      <c r="O266" s="333"/>
      <c r="P266" s="333"/>
      <c r="Q266" s="334"/>
    </row>
    <row r="267" spans="1:17" s="331" customFormat="1">
      <c r="A267" s="332"/>
      <c r="D267" s="333"/>
      <c r="E267" s="333"/>
      <c r="F267" s="333"/>
      <c r="G267" s="333"/>
      <c r="H267" s="333"/>
      <c r="I267" s="333"/>
      <c r="J267" s="333"/>
      <c r="K267" s="333"/>
      <c r="L267" s="333"/>
      <c r="M267" s="333"/>
      <c r="N267" s="333"/>
      <c r="O267" s="333"/>
      <c r="P267" s="333"/>
      <c r="Q267" s="334"/>
    </row>
    <row r="268" spans="1:17" s="331" customFormat="1">
      <c r="A268" s="332"/>
      <c r="D268" s="333"/>
      <c r="E268" s="333"/>
      <c r="F268" s="333"/>
      <c r="G268" s="333"/>
      <c r="H268" s="333"/>
      <c r="I268" s="333"/>
      <c r="J268" s="333"/>
      <c r="K268" s="333"/>
      <c r="L268" s="333"/>
      <c r="M268" s="333"/>
      <c r="N268" s="333"/>
      <c r="O268" s="333"/>
      <c r="P268" s="333"/>
      <c r="Q268" s="334"/>
    </row>
    <row r="269" spans="1:17" s="331" customFormat="1">
      <c r="A269" s="332"/>
      <c r="D269" s="333"/>
      <c r="E269" s="333"/>
      <c r="F269" s="333"/>
      <c r="G269" s="333"/>
      <c r="H269" s="333"/>
      <c r="I269" s="333"/>
      <c r="J269" s="333"/>
      <c r="K269" s="333"/>
      <c r="L269" s="333"/>
      <c r="M269" s="333"/>
      <c r="N269" s="333"/>
      <c r="O269" s="333"/>
      <c r="P269" s="333"/>
      <c r="Q269" s="334"/>
    </row>
    <row r="270" spans="1:17" s="331" customFormat="1">
      <c r="A270" s="332"/>
      <c r="D270" s="333"/>
      <c r="E270" s="333"/>
      <c r="F270" s="333"/>
      <c r="G270" s="333"/>
      <c r="H270" s="333"/>
      <c r="I270" s="333"/>
      <c r="J270" s="333"/>
      <c r="K270" s="333"/>
      <c r="L270" s="333"/>
      <c r="M270" s="333"/>
      <c r="N270" s="333"/>
      <c r="O270" s="333"/>
      <c r="P270" s="333"/>
      <c r="Q270" s="334"/>
    </row>
    <row r="271" spans="1:17" s="331" customFormat="1">
      <c r="A271" s="332"/>
      <c r="D271" s="333"/>
      <c r="E271" s="333"/>
      <c r="F271" s="333"/>
      <c r="G271" s="333"/>
      <c r="H271" s="333"/>
      <c r="I271" s="333"/>
      <c r="J271" s="333"/>
      <c r="K271" s="333"/>
      <c r="L271" s="333"/>
      <c r="M271" s="333"/>
      <c r="N271" s="333"/>
      <c r="O271" s="333"/>
      <c r="P271" s="333"/>
      <c r="Q271" s="334"/>
    </row>
    <row r="272" spans="1:17" s="331" customFormat="1">
      <c r="A272" s="332"/>
      <c r="D272" s="333"/>
      <c r="E272" s="333"/>
      <c r="F272" s="333"/>
      <c r="G272" s="333"/>
      <c r="H272" s="333"/>
      <c r="I272" s="333"/>
      <c r="J272" s="333"/>
      <c r="K272" s="333"/>
      <c r="L272" s="333"/>
      <c r="M272" s="333"/>
      <c r="N272" s="333"/>
      <c r="O272" s="333"/>
      <c r="P272" s="333"/>
      <c r="Q272" s="334"/>
    </row>
    <row r="273" spans="1:17" s="331" customFormat="1">
      <c r="A273" s="332"/>
      <c r="D273" s="333"/>
      <c r="E273" s="333"/>
      <c r="F273" s="333"/>
      <c r="G273" s="333"/>
      <c r="H273" s="333"/>
      <c r="I273" s="333"/>
      <c r="J273" s="333"/>
      <c r="K273" s="333"/>
      <c r="L273" s="333"/>
      <c r="M273" s="333"/>
      <c r="N273" s="333"/>
      <c r="O273" s="333"/>
      <c r="P273" s="333"/>
      <c r="Q273" s="334"/>
    </row>
    <row r="274" spans="1:17" s="331" customFormat="1">
      <c r="A274" s="332"/>
      <c r="D274" s="333"/>
      <c r="E274" s="333"/>
      <c r="F274" s="333"/>
      <c r="G274" s="333"/>
      <c r="H274" s="333"/>
      <c r="I274" s="333"/>
      <c r="J274" s="333"/>
      <c r="K274" s="333"/>
      <c r="L274" s="333"/>
      <c r="M274" s="333"/>
      <c r="N274" s="333"/>
      <c r="O274" s="333"/>
      <c r="P274" s="333"/>
      <c r="Q274" s="334"/>
    </row>
    <row r="275" spans="1:17" s="331" customFormat="1">
      <c r="A275" s="332"/>
      <c r="D275" s="333"/>
      <c r="E275" s="333"/>
      <c r="F275" s="333"/>
      <c r="G275" s="333"/>
      <c r="H275" s="333"/>
      <c r="I275" s="333"/>
      <c r="J275" s="333"/>
      <c r="K275" s="333"/>
      <c r="L275" s="333"/>
      <c r="M275" s="333"/>
      <c r="N275" s="333"/>
      <c r="O275" s="333"/>
      <c r="P275" s="333"/>
      <c r="Q275" s="334"/>
    </row>
    <row r="276" spans="1:17" s="331" customFormat="1">
      <c r="A276" s="332"/>
      <c r="D276" s="333"/>
      <c r="E276" s="333"/>
      <c r="F276" s="333"/>
      <c r="G276" s="333"/>
      <c r="H276" s="333"/>
      <c r="I276" s="333"/>
      <c r="J276" s="333"/>
      <c r="K276" s="333"/>
      <c r="L276" s="333"/>
      <c r="M276" s="333"/>
      <c r="N276" s="333"/>
      <c r="O276" s="333"/>
      <c r="P276" s="333"/>
      <c r="Q276" s="334"/>
    </row>
    <row r="277" spans="1:17" s="331" customFormat="1">
      <c r="A277" s="332"/>
      <c r="D277" s="333"/>
      <c r="E277" s="333"/>
      <c r="F277" s="333"/>
      <c r="G277" s="333"/>
      <c r="H277" s="333"/>
      <c r="I277" s="333"/>
      <c r="J277" s="333"/>
      <c r="K277" s="333"/>
      <c r="L277" s="333"/>
      <c r="M277" s="333"/>
      <c r="N277" s="333"/>
      <c r="O277" s="333"/>
      <c r="P277" s="333"/>
      <c r="Q277" s="334"/>
    </row>
    <row r="278" spans="1:17" s="331" customFormat="1">
      <c r="A278" s="332"/>
      <c r="D278" s="333"/>
      <c r="E278" s="333"/>
      <c r="F278" s="333"/>
      <c r="G278" s="333"/>
      <c r="H278" s="333"/>
      <c r="I278" s="333"/>
      <c r="J278" s="333"/>
      <c r="K278" s="333"/>
      <c r="L278" s="333"/>
      <c r="M278" s="333"/>
      <c r="N278" s="333"/>
      <c r="O278" s="333"/>
      <c r="P278" s="333"/>
      <c r="Q278" s="334"/>
    </row>
    <row r="279" spans="1:17" s="331" customFormat="1">
      <c r="A279" s="332"/>
      <c r="D279" s="333"/>
      <c r="E279" s="333"/>
      <c r="F279" s="333"/>
      <c r="G279" s="333"/>
      <c r="H279" s="333"/>
      <c r="I279" s="333"/>
      <c r="J279" s="333"/>
      <c r="K279" s="333"/>
      <c r="L279" s="333"/>
      <c r="M279" s="333"/>
      <c r="N279" s="333"/>
      <c r="O279" s="333"/>
      <c r="P279" s="333"/>
      <c r="Q279" s="334"/>
    </row>
    <row r="280" spans="1:17" s="331" customFormat="1">
      <c r="A280" s="332"/>
      <c r="D280" s="333"/>
      <c r="E280" s="333"/>
      <c r="F280" s="333"/>
      <c r="G280" s="333"/>
      <c r="H280" s="333"/>
      <c r="I280" s="333"/>
      <c r="J280" s="333"/>
      <c r="K280" s="333"/>
      <c r="L280" s="333"/>
      <c r="M280" s="333"/>
      <c r="N280" s="333"/>
      <c r="O280" s="333"/>
      <c r="P280" s="333"/>
      <c r="Q280" s="334"/>
    </row>
    <row r="281" spans="1:17" s="331" customFormat="1">
      <c r="A281" s="332"/>
      <c r="D281" s="333"/>
      <c r="E281" s="333"/>
      <c r="F281" s="333"/>
      <c r="G281" s="333"/>
      <c r="H281" s="333"/>
      <c r="I281" s="333"/>
      <c r="J281" s="333"/>
      <c r="K281" s="333"/>
      <c r="L281" s="333"/>
      <c r="M281" s="333"/>
      <c r="N281" s="333"/>
      <c r="O281" s="333"/>
      <c r="P281" s="333"/>
      <c r="Q281" s="334"/>
    </row>
    <row r="282" spans="1:17" s="331" customFormat="1">
      <c r="A282" s="332"/>
      <c r="D282" s="333"/>
      <c r="E282" s="333"/>
      <c r="F282" s="333"/>
      <c r="G282" s="333"/>
      <c r="H282" s="333"/>
      <c r="I282" s="333"/>
      <c r="J282" s="333"/>
      <c r="K282" s="333"/>
      <c r="L282" s="333"/>
      <c r="M282" s="333"/>
      <c r="N282" s="333"/>
      <c r="O282" s="333"/>
      <c r="P282" s="333"/>
      <c r="Q282" s="334"/>
    </row>
    <row r="283" spans="1:17" s="331" customFormat="1">
      <c r="A283" s="332"/>
      <c r="D283" s="333"/>
      <c r="E283" s="333"/>
      <c r="F283" s="333"/>
      <c r="G283" s="333"/>
      <c r="H283" s="333"/>
      <c r="I283" s="333"/>
      <c r="J283" s="333"/>
      <c r="K283" s="333"/>
      <c r="L283" s="333"/>
      <c r="M283" s="333"/>
      <c r="N283" s="333"/>
      <c r="O283" s="333"/>
      <c r="P283" s="333"/>
      <c r="Q283" s="334"/>
    </row>
    <row r="284" spans="1:17" s="331" customFormat="1">
      <c r="A284" s="332"/>
      <c r="D284" s="333"/>
      <c r="E284" s="333"/>
      <c r="F284" s="333"/>
      <c r="G284" s="333"/>
      <c r="H284" s="333"/>
      <c r="I284" s="333"/>
      <c r="J284" s="333"/>
      <c r="K284" s="333"/>
      <c r="L284" s="333"/>
      <c r="M284" s="333"/>
      <c r="N284" s="333"/>
      <c r="O284" s="333"/>
      <c r="P284" s="333"/>
      <c r="Q284" s="334"/>
    </row>
    <row r="285" spans="1:17" s="331" customFormat="1">
      <c r="A285" s="332"/>
      <c r="D285" s="333"/>
      <c r="E285" s="333"/>
      <c r="F285" s="333"/>
      <c r="G285" s="333"/>
      <c r="H285" s="333"/>
      <c r="I285" s="333"/>
      <c r="J285" s="333"/>
      <c r="K285" s="333"/>
      <c r="L285" s="333"/>
      <c r="M285" s="333"/>
      <c r="N285" s="333"/>
      <c r="O285" s="333"/>
      <c r="P285" s="333"/>
      <c r="Q285" s="334"/>
    </row>
    <row r="286" spans="1:17" s="331" customFormat="1">
      <c r="A286" s="332"/>
      <c r="D286" s="333"/>
      <c r="E286" s="333"/>
      <c r="F286" s="333"/>
      <c r="G286" s="333"/>
      <c r="H286" s="333"/>
      <c r="I286" s="333"/>
      <c r="J286" s="333"/>
      <c r="K286" s="333"/>
      <c r="L286" s="333"/>
      <c r="M286" s="333"/>
      <c r="N286" s="333"/>
      <c r="O286" s="333"/>
      <c r="P286" s="333"/>
      <c r="Q286" s="334"/>
    </row>
    <row r="287" spans="1:17" s="331" customFormat="1">
      <c r="A287" s="332"/>
      <c r="D287" s="333"/>
      <c r="E287" s="333"/>
      <c r="F287" s="333"/>
      <c r="G287" s="333"/>
      <c r="H287" s="333"/>
      <c r="I287" s="333"/>
      <c r="J287" s="333"/>
      <c r="K287" s="333"/>
      <c r="L287" s="333"/>
      <c r="M287" s="333"/>
      <c r="N287" s="333"/>
      <c r="O287" s="333"/>
      <c r="P287" s="333"/>
      <c r="Q287" s="334"/>
    </row>
    <row r="288" spans="1:17" s="331" customFormat="1">
      <c r="A288" s="332"/>
      <c r="D288" s="333"/>
      <c r="E288" s="333"/>
      <c r="F288" s="333"/>
      <c r="G288" s="333"/>
      <c r="H288" s="333"/>
      <c r="I288" s="333"/>
      <c r="J288" s="333"/>
      <c r="K288" s="333"/>
      <c r="L288" s="333"/>
      <c r="M288" s="333"/>
      <c r="N288" s="333"/>
      <c r="O288" s="333"/>
      <c r="P288" s="333"/>
      <c r="Q288" s="334"/>
    </row>
    <row r="289" spans="1:17" s="331" customFormat="1">
      <c r="A289" s="332"/>
      <c r="D289" s="333"/>
      <c r="E289" s="333"/>
      <c r="F289" s="333"/>
      <c r="G289" s="333"/>
      <c r="H289" s="333"/>
      <c r="I289" s="333"/>
      <c r="J289" s="333"/>
      <c r="K289" s="333"/>
      <c r="L289" s="333"/>
      <c r="M289" s="333"/>
      <c r="N289" s="333"/>
      <c r="O289" s="333"/>
      <c r="P289" s="333"/>
      <c r="Q289" s="334"/>
    </row>
    <row r="290" spans="1:17" s="331" customFormat="1">
      <c r="A290" s="332"/>
      <c r="D290" s="333"/>
      <c r="E290" s="333"/>
      <c r="F290" s="333"/>
      <c r="G290" s="333"/>
      <c r="H290" s="333"/>
      <c r="I290" s="333"/>
      <c r="J290" s="333"/>
      <c r="K290" s="333"/>
      <c r="L290" s="333"/>
      <c r="M290" s="333"/>
      <c r="N290" s="333"/>
      <c r="O290" s="333"/>
      <c r="P290" s="333"/>
      <c r="Q290" s="334"/>
    </row>
    <row r="291" spans="1:17" s="331" customFormat="1">
      <c r="A291" s="332"/>
      <c r="D291" s="333"/>
      <c r="E291" s="333"/>
      <c r="F291" s="333"/>
      <c r="G291" s="333"/>
      <c r="H291" s="333"/>
      <c r="I291" s="333"/>
      <c r="J291" s="333"/>
      <c r="K291" s="333"/>
      <c r="L291" s="333"/>
      <c r="M291" s="333"/>
      <c r="N291" s="333"/>
      <c r="O291" s="333"/>
      <c r="P291" s="333"/>
      <c r="Q291" s="334"/>
    </row>
    <row r="292" spans="1:17" s="331" customFormat="1">
      <c r="A292" s="332"/>
      <c r="D292" s="333"/>
      <c r="E292" s="333"/>
      <c r="F292" s="333"/>
      <c r="G292" s="333"/>
      <c r="H292" s="333"/>
      <c r="I292" s="333"/>
      <c r="J292" s="333"/>
      <c r="K292" s="333"/>
      <c r="L292" s="333"/>
      <c r="M292" s="333"/>
      <c r="N292" s="333"/>
      <c r="O292" s="333"/>
      <c r="P292" s="333"/>
      <c r="Q292" s="334"/>
    </row>
    <row r="293" spans="1:17" s="331" customFormat="1">
      <c r="A293" s="332"/>
      <c r="D293" s="333"/>
      <c r="E293" s="333"/>
      <c r="F293" s="333"/>
      <c r="G293" s="333"/>
      <c r="H293" s="333"/>
      <c r="I293" s="333"/>
      <c r="J293" s="333"/>
      <c r="K293" s="333"/>
      <c r="L293" s="333"/>
      <c r="M293" s="333"/>
      <c r="N293" s="333"/>
      <c r="O293" s="333"/>
      <c r="P293" s="333"/>
      <c r="Q293" s="334"/>
    </row>
    <row r="294" spans="1:17" s="331" customFormat="1">
      <c r="A294" s="332"/>
      <c r="D294" s="333"/>
      <c r="E294" s="333"/>
      <c r="F294" s="333"/>
      <c r="G294" s="333"/>
      <c r="H294" s="333"/>
      <c r="I294" s="333"/>
      <c r="J294" s="333"/>
      <c r="K294" s="333"/>
      <c r="L294" s="333"/>
      <c r="M294" s="333"/>
      <c r="N294" s="333"/>
      <c r="O294" s="333"/>
      <c r="P294" s="333"/>
      <c r="Q294" s="334"/>
    </row>
    <row r="295" spans="1:17" s="331" customFormat="1">
      <c r="A295" s="332"/>
      <c r="D295" s="333"/>
      <c r="E295" s="333"/>
      <c r="F295" s="333"/>
      <c r="G295" s="333"/>
      <c r="H295" s="333"/>
      <c r="I295" s="333"/>
      <c r="J295" s="333"/>
      <c r="K295" s="333"/>
      <c r="L295" s="333"/>
      <c r="M295" s="333"/>
      <c r="N295" s="333"/>
      <c r="O295" s="333"/>
      <c r="P295" s="333"/>
      <c r="Q295" s="334"/>
    </row>
    <row r="296" spans="1:17" s="331" customFormat="1">
      <c r="A296" s="332"/>
      <c r="D296" s="333"/>
      <c r="E296" s="333"/>
      <c r="F296" s="333"/>
      <c r="G296" s="333"/>
      <c r="H296" s="333"/>
      <c r="I296" s="333"/>
      <c r="J296" s="333"/>
      <c r="K296" s="333"/>
      <c r="L296" s="333"/>
      <c r="M296" s="333"/>
      <c r="N296" s="333"/>
      <c r="O296" s="333"/>
      <c r="P296" s="333"/>
      <c r="Q296" s="334"/>
    </row>
    <row r="297" spans="1:17" s="331" customFormat="1">
      <c r="A297" s="332"/>
      <c r="D297" s="333"/>
      <c r="E297" s="333"/>
      <c r="F297" s="333"/>
      <c r="G297" s="333"/>
      <c r="H297" s="333"/>
      <c r="I297" s="333"/>
      <c r="J297" s="333"/>
      <c r="K297" s="333"/>
      <c r="L297" s="333"/>
      <c r="M297" s="333"/>
      <c r="N297" s="333"/>
      <c r="O297" s="333"/>
      <c r="P297" s="333"/>
      <c r="Q297" s="334"/>
    </row>
    <row r="298" spans="1:17" s="331" customFormat="1">
      <c r="A298" s="332"/>
      <c r="D298" s="333"/>
      <c r="E298" s="333"/>
      <c r="F298" s="333"/>
      <c r="G298" s="333"/>
      <c r="H298" s="333"/>
      <c r="I298" s="333"/>
      <c r="J298" s="333"/>
      <c r="K298" s="333"/>
      <c r="L298" s="333"/>
      <c r="M298" s="333"/>
      <c r="N298" s="333"/>
      <c r="O298" s="333"/>
      <c r="P298" s="333"/>
      <c r="Q298" s="334"/>
    </row>
    <row r="299" spans="1:17" s="331" customFormat="1">
      <c r="A299" s="332"/>
      <c r="D299" s="333"/>
      <c r="E299" s="333"/>
      <c r="F299" s="333"/>
      <c r="G299" s="333"/>
      <c r="H299" s="333"/>
      <c r="I299" s="333"/>
      <c r="J299" s="333"/>
      <c r="K299" s="333"/>
      <c r="L299" s="333"/>
      <c r="M299" s="333"/>
      <c r="N299" s="333"/>
      <c r="O299" s="333"/>
      <c r="P299" s="333"/>
      <c r="Q299" s="334"/>
    </row>
    <row r="300" spans="1:17" s="331" customFormat="1">
      <c r="A300" s="332"/>
      <c r="D300" s="333"/>
      <c r="E300" s="333"/>
      <c r="F300" s="333"/>
      <c r="G300" s="333"/>
      <c r="H300" s="333"/>
      <c r="I300" s="333"/>
      <c r="J300" s="333"/>
      <c r="K300" s="333"/>
      <c r="L300" s="333"/>
      <c r="M300" s="333"/>
      <c r="N300" s="333"/>
      <c r="O300" s="333"/>
      <c r="P300" s="333"/>
      <c r="Q300" s="334"/>
    </row>
    <row r="301" spans="1:17" s="331" customFormat="1">
      <c r="A301" s="332"/>
      <c r="D301" s="333"/>
      <c r="E301" s="333"/>
      <c r="F301" s="333"/>
      <c r="G301" s="333"/>
      <c r="H301" s="333"/>
      <c r="I301" s="333"/>
      <c r="J301" s="333"/>
      <c r="K301" s="333"/>
      <c r="L301" s="333"/>
      <c r="M301" s="333"/>
      <c r="N301" s="333"/>
      <c r="O301" s="333"/>
      <c r="P301" s="333"/>
      <c r="Q301" s="334"/>
    </row>
    <row r="302" spans="1:17" s="331" customFormat="1">
      <c r="A302" s="332"/>
      <c r="D302" s="333"/>
      <c r="E302" s="333"/>
      <c r="F302" s="333"/>
      <c r="G302" s="333"/>
      <c r="H302" s="333"/>
      <c r="I302" s="333"/>
      <c r="J302" s="333"/>
      <c r="K302" s="333"/>
      <c r="L302" s="333"/>
      <c r="M302" s="333"/>
      <c r="N302" s="333"/>
      <c r="O302" s="333"/>
      <c r="P302" s="333"/>
      <c r="Q302" s="334"/>
    </row>
    <row r="303" spans="1:17" s="331" customFormat="1">
      <c r="A303" s="332"/>
      <c r="D303" s="333"/>
      <c r="E303" s="333"/>
      <c r="F303" s="333"/>
      <c r="G303" s="333"/>
      <c r="H303" s="333"/>
      <c r="I303" s="333"/>
      <c r="J303" s="333"/>
      <c r="K303" s="333"/>
      <c r="L303" s="333"/>
      <c r="M303" s="333"/>
      <c r="N303" s="333"/>
      <c r="O303" s="333"/>
      <c r="P303" s="333"/>
      <c r="Q303" s="334"/>
    </row>
    <row r="304" spans="1:17" s="331" customFormat="1">
      <c r="A304" s="332"/>
      <c r="D304" s="333"/>
      <c r="E304" s="333"/>
      <c r="F304" s="333"/>
      <c r="G304" s="333"/>
      <c r="H304" s="333"/>
      <c r="I304" s="333"/>
      <c r="J304" s="333"/>
      <c r="K304" s="333"/>
      <c r="L304" s="333"/>
      <c r="M304" s="333"/>
      <c r="N304" s="333"/>
      <c r="O304" s="333"/>
      <c r="P304" s="333"/>
      <c r="Q304" s="334"/>
    </row>
    <row r="305" spans="1:17" s="331" customFormat="1">
      <c r="A305" s="332"/>
      <c r="D305" s="333"/>
      <c r="E305" s="333"/>
      <c r="F305" s="333"/>
      <c r="G305" s="333"/>
      <c r="H305" s="333"/>
      <c r="I305" s="333"/>
      <c r="J305" s="333"/>
      <c r="K305" s="333"/>
      <c r="L305" s="333"/>
      <c r="M305" s="333"/>
      <c r="N305" s="333"/>
      <c r="O305" s="333"/>
      <c r="P305" s="333"/>
      <c r="Q305" s="334"/>
    </row>
    <row r="306" spans="1:17" s="331" customFormat="1">
      <c r="A306" s="332"/>
      <c r="D306" s="333"/>
      <c r="E306" s="333"/>
      <c r="F306" s="333"/>
      <c r="G306" s="333"/>
      <c r="H306" s="333"/>
      <c r="I306" s="333"/>
      <c r="J306" s="333"/>
      <c r="K306" s="333"/>
      <c r="L306" s="333"/>
      <c r="M306" s="333"/>
      <c r="N306" s="333"/>
      <c r="O306" s="333"/>
      <c r="P306" s="333"/>
      <c r="Q306" s="334"/>
    </row>
    <row r="307" spans="1:17" s="331" customFormat="1">
      <c r="A307" s="332"/>
      <c r="D307" s="333"/>
      <c r="E307" s="333"/>
      <c r="F307" s="333"/>
      <c r="G307" s="333"/>
      <c r="H307" s="333"/>
      <c r="I307" s="333"/>
      <c r="J307" s="333"/>
      <c r="K307" s="333"/>
      <c r="L307" s="333"/>
      <c r="M307" s="333"/>
      <c r="N307" s="333"/>
      <c r="O307" s="333"/>
      <c r="P307" s="333"/>
      <c r="Q307" s="334"/>
    </row>
    <row r="308" spans="1:17" s="331" customFormat="1">
      <c r="A308" s="332"/>
      <c r="D308" s="333"/>
      <c r="E308" s="333"/>
      <c r="F308" s="333"/>
      <c r="G308" s="333"/>
      <c r="H308" s="333"/>
      <c r="I308" s="333"/>
      <c r="J308" s="333"/>
      <c r="K308" s="333"/>
      <c r="L308" s="333"/>
      <c r="M308" s="333"/>
      <c r="N308" s="333"/>
      <c r="O308" s="333"/>
      <c r="P308" s="333"/>
      <c r="Q308" s="334"/>
    </row>
    <row r="309" spans="1:17" s="331" customFormat="1">
      <c r="A309" s="332"/>
      <c r="D309" s="333"/>
      <c r="E309" s="333"/>
      <c r="F309" s="333"/>
      <c r="G309" s="333"/>
      <c r="H309" s="333"/>
      <c r="I309" s="333"/>
      <c r="J309" s="333"/>
      <c r="K309" s="333"/>
      <c r="L309" s="333"/>
      <c r="M309" s="333"/>
      <c r="N309" s="333"/>
      <c r="O309" s="333"/>
      <c r="P309" s="333"/>
      <c r="Q309" s="334"/>
    </row>
    <row r="310" spans="1:17" s="331" customFormat="1">
      <c r="A310" s="332"/>
      <c r="D310" s="333"/>
      <c r="E310" s="333"/>
      <c r="F310" s="333"/>
      <c r="G310" s="333"/>
      <c r="H310" s="333"/>
      <c r="I310" s="333"/>
      <c r="J310" s="333"/>
      <c r="K310" s="333"/>
      <c r="L310" s="333"/>
      <c r="M310" s="333"/>
      <c r="N310" s="333"/>
      <c r="O310" s="333"/>
      <c r="P310" s="333"/>
      <c r="Q310" s="334"/>
    </row>
    <row r="311" spans="1:17" s="331" customFormat="1">
      <c r="A311" s="332"/>
      <c r="D311" s="333"/>
      <c r="E311" s="333"/>
      <c r="F311" s="333"/>
      <c r="G311" s="333"/>
      <c r="H311" s="333"/>
      <c r="I311" s="333"/>
      <c r="J311" s="333"/>
      <c r="K311" s="333"/>
      <c r="L311" s="333"/>
      <c r="M311" s="333"/>
      <c r="N311" s="333"/>
      <c r="O311" s="333"/>
      <c r="P311" s="333"/>
      <c r="Q311" s="334"/>
    </row>
    <row r="312" spans="1:17" s="331" customFormat="1">
      <c r="A312" s="332"/>
      <c r="D312" s="333"/>
      <c r="E312" s="333"/>
      <c r="F312" s="333"/>
      <c r="G312" s="333"/>
      <c r="H312" s="333"/>
      <c r="I312" s="333"/>
      <c r="J312" s="333"/>
      <c r="K312" s="333"/>
      <c r="L312" s="333"/>
      <c r="M312" s="333"/>
      <c r="N312" s="333"/>
      <c r="O312" s="333"/>
      <c r="P312" s="333"/>
      <c r="Q312" s="334"/>
    </row>
    <row r="313" spans="1:17" s="331" customFormat="1">
      <c r="A313" s="332"/>
      <c r="D313" s="333"/>
      <c r="E313" s="333"/>
      <c r="F313" s="333"/>
      <c r="G313" s="333"/>
      <c r="H313" s="333"/>
      <c r="I313" s="333"/>
      <c r="J313" s="333"/>
      <c r="K313" s="333"/>
      <c r="L313" s="333"/>
      <c r="M313" s="333"/>
      <c r="N313" s="333"/>
      <c r="O313" s="333"/>
      <c r="P313" s="333"/>
      <c r="Q313" s="334"/>
    </row>
    <row r="314" spans="1:17" s="331" customFormat="1">
      <c r="A314" s="332"/>
      <c r="D314" s="333"/>
      <c r="E314" s="333"/>
      <c r="F314" s="333"/>
      <c r="G314" s="333"/>
      <c r="H314" s="333"/>
      <c r="I314" s="333"/>
      <c r="J314" s="333"/>
      <c r="K314" s="333"/>
      <c r="L314" s="333"/>
      <c r="M314" s="333"/>
      <c r="N314" s="333"/>
      <c r="O314" s="333"/>
      <c r="P314" s="333"/>
      <c r="Q314" s="334"/>
    </row>
    <row r="315" spans="1:17" s="331" customFormat="1">
      <c r="A315" s="332"/>
      <c r="D315" s="333"/>
      <c r="E315" s="333"/>
      <c r="F315" s="333"/>
      <c r="G315" s="333"/>
      <c r="H315" s="333"/>
      <c r="I315" s="333"/>
      <c r="J315" s="333"/>
      <c r="K315" s="333"/>
      <c r="L315" s="333"/>
      <c r="M315" s="333"/>
      <c r="N315" s="333"/>
      <c r="O315" s="333"/>
      <c r="P315" s="333"/>
      <c r="Q315" s="334"/>
    </row>
    <row r="316" spans="1:17" s="331" customFormat="1">
      <c r="A316" s="332"/>
      <c r="D316" s="333"/>
      <c r="E316" s="333"/>
      <c r="F316" s="333"/>
      <c r="G316" s="333"/>
      <c r="H316" s="333"/>
      <c r="I316" s="333"/>
      <c r="J316" s="333"/>
      <c r="K316" s="333"/>
      <c r="L316" s="333"/>
      <c r="M316" s="333"/>
      <c r="N316" s="333"/>
      <c r="O316" s="333"/>
      <c r="P316" s="333"/>
      <c r="Q316" s="334"/>
    </row>
    <row r="317" spans="1:17" s="331" customFormat="1">
      <c r="A317" s="332"/>
      <c r="D317" s="333"/>
      <c r="E317" s="333"/>
      <c r="F317" s="333"/>
      <c r="G317" s="333"/>
      <c r="H317" s="333"/>
      <c r="I317" s="333"/>
      <c r="J317" s="333"/>
      <c r="K317" s="333"/>
      <c r="L317" s="333"/>
      <c r="M317" s="333"/>
      <c r="N317" s="333"/>
      <c r="O317" s="333"/>
      <c r="P317" s="333"/>
      <c r="Q317" s="334"/>
    </row>
    <row r="318" spans="1:17" s="331" customFormat="1">
      <c r="A318" s="332"/>
      <c r="D318" s="333"/>
      <c r="E318" s="333"/>
      <c r="F318" s="333"/>
      <c r="G318" s="333"/>
      <c r="H318" s="333"/>
      <c r="I318" s="333"/>
      <c r="J318" s="333"/>
      <c r="K318" s="333"/>
      <c r="L318" s="333"/>
      <c r="M318" s="333"/>
      <c r="N318" s="333"/>
      <c r="O318" s="333"/>
      <c r="P318" s="333"/>
      <c r="Q318" s="334"/>
    </row>
    <row r="319" spans="1:17" s="331" customFormat="1">
      <c r="A319" s="332"/>
      <c r="D319" s="333"/>
      <c r="E319" s="333"/>
      <c r="F319" s="333"/>
      <c r="G319" s="333"/>
      <c r="H319" s="333"/>
      <c r="I319" s="333"/>
      <c r="J319" s="333"/>
      <c r="K319" s="333"/>
      <c r="L319" s="333"/>
      <c r="M319" s="333"/>
      <c r="N319" s="333"/>
      <c r="O319" s="333"/>
      <c r="P319" s="333"/>
      <c r="Q319" s="334"/>
    </row>
    <row r="320" spans="1:17" s="331" customFormat="1">
      <c r="A320" s="332"/>
      <c r="D320" s="333"/>
      <c r="E320" s="333"/>
      <c r="F320" s="333"/>
      <c r="G320" s="333"/>
      <c r="H320" s="333"/>
      <c r="I320" s="333"/>
      <c r="J320" s="333"/>
      <c r="K320" s="333"/>
      <c r="L320" s="333"/>
      <c r="M320" s="333"/>
      <c r="N320" s="333"/>
      <c r="O320" s="333"/>
      <c r="P320" s="333"/>
      <c r="Q320" s="334"/>
    </row>
    <row r="321" spans="1:17" s="331" customFormat="1">
      <c r="A321" s="332"/>
      <c r="D321" s="333"/>
      <c r="E321" s="333"/>
      <c r="F321" s="333"/>
      <c r="G321" s="333"/>
      <c r="H321" s="333"/>
      <c r="I321" s="333"/>
      <c r="J321" s="333"/>
      <c r="K321" s="333"/>
      <c r="L321" s="333"/>
      <c r="M321" s="333"/>
      <c r="N321" s="333"/>
      <c r="O321" s="333"/>
      <c r="P321" s="333"/>
      <c r="Q321" s="334"/>
    </row>
    <row r="322" spans="1:17" s="331" customFormat="1">
      <c r="A322" s="332"/>
      <c r="D322" s="333"/>
      <c r="E322" s="333"/>
      <c r="F322" s="333"/>
      <c r="G322" s="333"/>
      <c r="H322" s="333"/>
      <c r="I322" s="333"/>
      <c r="J322" s="333"/>
      <c r="K322" s="333"/>
      <c r="L322" s="333"/>
      <c r="M322" s="333"/>
      <c r="N322" s="333"/>
      <c r="O322" s="333"/>
      <c r="P322" s="333"/>
      <c r="Q322" s="334"/>
    </row>
    <row r="323" spans="1:17" s="331" customFormat="1">
      <c r="A323" s="332"/>
      <c r="D323" s="333"/>
      <c r="E323" s="333"/>
      <c r="F323" s="333"/>
      <c r="G323" s="333"/>
      <c r="H323" s="333"/>
      <c r="I323" s="333"/>
      <c r="J323" s="333"/>
      <c r="K323" s="333"/>
      <c r="L323" s="333"/>
      <c r="M323" s="333"/>
      <c r="N323" s="333"/>
      <c r="O323" s="333"/>
      <c r="P323" s="333"/>
      <c r="Q323" s="334"/>
    </row>
    <row r="324" spans="1:17" s="331" customFormat="1">
      <c r="A324" s="332"/>
      <c r="D324" s="333"/>
      <c r="E324" s="333"/>
      <c r="F324" s="333"/>
      <c r="G324" s="333"/>
      <c r="H324" s="333"/>
      <c r="I324" s="333"/>
      <c r="J324" s="333"/>
      <c r="K324" s="333"/>
      <c r="L324" s="333"/>
      <c r="M324" s="333"/>
      <c r="N324" s="333"/>
      <c r="O324" s="333"/>
      <c r="P324" s="333"/>
      <c r="Q324" s="334"/>
    </row>
    <row r="325" spans="1:17" s="331" customFormat="1">
      <c r="A325" s="332"/>
      <c r="D325" s="333"/>
      <c r="E325" s="333"/>
      <c r="F325" s="333"/>
      <c r="G325" s="333"/>
      <c r="H325" s="333"/>
      <c r="I325" s="333"/>
      <c r="J325" s="333"/>
      <c r="K325" s="333"/>
      <c r="L325" s="333"/>
      <c r="M325" s="333"/>
      <c r="N325" s="333"/>
      <c r="O325" s="333"/>
      <c r="P325" s="333"/>
      <c r="Q325" s="334"/>
    </row>
    <row r="326" spans="1:17" s="331" customFormat="1">
      <c r="A326" s="332"/>
      <c r="D326" s="333"/>
      <c r="E326" s="333"/>
      <c r="F326" s="333"/>
      <c r="G326" s="333"/>
      <c r="H326" s="333"/>
      <c r="I326" s="333"/>
      <c r="J326" s="333"/>
      <c r="K326" s="333"/>
      <c r="L326" s="333"/>
      <c r="M326" s="333"/>
      <c r="N326" s="333"/>
      <c r="O326" s="333"/>
      <c r="P326" s="333"/>
      <c r="Q326" s="334"/>
    </row>
    <row r="327" spans="1:17" s="331" customFormat="1">
      <c r="A327" s="332"/>
      <c r="D327" s="333"/>
      <c r="E327" s="333"/>
      <c r="F327" s="333"/>
      <c r="G327" s="333"/>
      <c r="H327" s="333"/>
      <c r="I327" s="333"/>
      <c r="J327" s="333"/>
      <c r="K327" s="333"/>
      <c r="L327" s="333"/>
      <c r="M327" s="333"/>
      <c r="N327" s="333"/>
      <c r="O327" s="333"/>
      <c r="P327" s="333"/>
      <c r="Q327" s="334"/>
    </row>
    <row r="328" spans="1:17" s="331" customFormat="1">
      <c r="A328" s="332"/>
      <c r="D328" s="333"/>
      <c r="E328" s="333"/>
      <c r="F328" s="333"/>
      <c r="G328" s="333"/>
      <c r="H328" s="333"/>
      <c r="I328" s="333"/>
      <c r="J328" s="333"/>
      <c r="K328" s="333"/>
      <c r="L328" s="333"/>
      <c r="M328" s="333"/>
      <c r="N328" s="333"/>
      <c r="O328" s="333"/>
      <c r="P328" s="333"/>
      <c r="Q328" s="334"/>
    </row>
    <row r="329" spans="1:17" s="331" customFormat="1">
      <c r="A329" s="332"/>
      <c r="D329" s="333"/>
      <c r="E329" s="333"/>
      <c r="F329" s="333"/>
      <c r="G329" s="333"/>
      <c r="H329" s="333"/>
      <c r="I329" s="333"/>
      <c r="J329" s="333"/>
      <c r="K329" s="333"/>
      <c r="L329" s="333"/>
      <c r="M329" s="333"/>
      <c r="N329" s="333"/>
      <c r="O329" s="333"/>
      <c r="P329" s="333"/>
      <c r="Q329" s="334"/>
    </row>
    <row r="330" spans="1:17" s="331" customFormat="1">
      <c r="A330" s="332"/>
      <c r="D330" s="333"/>
      <c r="E330" s="333"/>
      <c r="F330" s="333"/>
      <c r="G330" s="333"/>
      <c r="H330" s="333"/>
      <c r="I330" s="333"/>
      <c r="J330" s="333"/>
      <c r="K330" s="333"/>
      <c r="L330" s="333"/>
      <c r="M330" s="333"/>
      <c r="N330" s="333"/>
      <c r="O330" s="333"/>
      <c r="P330" s="333"/>
      <c r="Q330" s="334"/>
    </row>
    <row r="331" spans="1:17" s="331" customFormat="1">
      <c r="A331" s="332"/>
      <c r="D331" s="333"/>
      <c r="E331" s="333"/>
      <c r="F331" s="333"/>
      <c r="G331" s="333"/>
      <c r="H331" s="333"/>
      <c r="I331" s="333"/>
      <c r="J331" s="333"/>
      <c r="K331" s="333"/>
      <c r="L331" s="333"/>
      <c r="M331" s="333"/>
      <c r="N331" s="333"/>
      <c r="O331" s="333"/>
      <c r="P331" s="333"/>
      <c r="Q331" s="334"/>
    </row>
    <row r="332" spans="1:17" s="331" customFormat="1">
      <c r="A332" s="332"/>
      <c r="D332" s="333"/>
      <c r="E332" s="333"/>
      <c r="F332" s="333"/>
      <c r="G332" s="333"/>
      <c r="H332" s="333"/>
      <c r="I332" s="333"/>
      <c r="J332" s="333"/>
      <c r="K332" s="333"/>
      <c r="L332" s="333"/>
      <c r="M332" s="333"/>
      <c r="N332" s="333"/>
      <c r="O332" s="333"/>
      <c r="P332" s="333"/>
      <c r="Q332" s="334"/>
    </row>
    <row r="333" spans="1:17" s="331" customFormat="1">
      <c r="A333" s="332"/>
      <c r="D333" s="333"/>
      <c r="E333" s="333"/>
      <c r="F333" s="333"/>
      <c r="G333" s="333"/>
      <c r="H333" s="333"/>
      <c r="I333" s="333"/>
      <c r="J333" s="333"/>
      <c r="K333" s="333"/>
      <c r="L333" s="333"/>
      <c r="M333" s="333"/>
      <c r="N333" s="333"/>
      <c r="O333" s="333"/>
      <c r="P333" s="333"/>
      <c r="Q333" s="334"/>
    </row>
    <row r="334" spans="1:17" s="331" customFormat="1">
      <c r="A334" s="332"/>
      <c r="D334" s="333"/>
      <c r="E334" s="333"/>
      <c r="F334" s="333"/>
      <c r="G334" s="333"/>
      <c r="H334" s="333"/>
      <c r="I334" s="333"/>
      <c r="J334" s="333"/>
      <c r="K334" s="333"/>
      <c r="L334" s="333"/>
      <c r="M334" s="333"/>
      <c r="N334" s="333"/>
      <c r="O334" s="333"/>
      <c r="P334" s="333"/>
      <c r="Q334" s="334"/>
    </row>
    <row r="335" spans="1:17" s="331" customFormat="1">
      <c r="A335" s="332"/>
      <c r="D335" s="333"/>
      <c r="E335" s="333"/>
      <c r="F335" s="333"/>
      <c r="G335" s="333"/>
      <c r="H335" s="333"/>
      <c r="I335" s="333"/>
      <c r="J335" s="333"/>
      <c r="K335" s="333"/>
      <c r="L335" s="333"/>
      <c r="M335" s="333"/>
      <c r="N335" s="333"/>
      <c r="O335" s="333"/>
      <c r="P335" s="333"/>
      <c r="Q335" s="334"/>
    </row>
    <row r="336" spans="1:17" s="331" customFormat="1">
      <c r="A336" s="332"/>
      <c r="D336" s="333"/>
      <c r="E336" s="333"/>
      <c r="F336" s="333"/>
      <c r="G336" s="333"/>
      <c r="H336" s="333"/>
      <c r="I336" s="333"/>
      <c r="J336" s="333"/>
      <c r="K336" s="333"/>
      <c r="L336" s="333"/>
      <c r="M336" s="333"/>
      <c r="N336" s="333"/>
      <c r="O336" s="333"/>
      <c r="P336" s="333"/>
      <c r="Q336" s="334"/>
    </row>
    <row r="337" spans="1:17" s="331" customFormat="1">
      <c r="A337" s="332"/>
      <c r="D337" s="333"/>
      <c r="E337" s="333"/>
      <c r="F337" s="333"/>
      <c r="G337" s="333"/>
      <c r="H337" s="333"/>
      <c r="I337" s="333"/>
      <c r="J337" s="333"/>
      <c r="K337" s="333"/>
      <c r="L337" s="333"/>
      <c r="M337" s="333"/>
      <c r="N337" s="333"/>
      <c r="O337" s="333"/>
      <c r="P337" s="333"/>
      <c r="Q337" s="334"/>
    </row>
    <row r="338" spans="1:17" s="331" customFormat="1">
      <c r="A338" s="332"/>
      <c r="D338" s="333"/>
      <c r="E338" s="333"/>
      <c r="F338" s="333"/>
      <c r="G338" s="333"/>
      <c r="H338" s="333"/>
      <c r="I338" s="333"/>
      <c r="J338" s="333"/>
      <c r="K338" s="333"/>
      <c r="L338" s="333"/>
      <c r="M338" s="333"/>
      <c r="N338" s="333"/>
      <c r="O338" s="333"/>
      <c r="P338" s="333"/>
      <c r="Q338" s="334"/>
    </row>
    <row r="339" spans="1:17" s="331" customFormat="1">
      <c r="A339" s="332"/>
      <c r="D339" s="333"/>
      <c r="E339" s="333"/>
      <c r="F339" s="333"/>
      <c r="G339" s="333"/>
      <c r="H339" s="333"/>
      <c r="I339" s="333"/>
      <c r="J339" s="333"/>
      <c r="K339" s="333"/>
      <c r="L339" s="333"/>
      <c r="M339" s="333"/>
      <c r="N339" s="333"/>
      <c r="O339" s="333"/>
      <c r="P339" s="333"/>
      <c r="Q339" s="334"/>
    </row>
    <row r="340" spans="1:17" s="331" customFormat="1">
      <c r="A340" s="332"/>
      <c r="D340" s="333"/>
      <c r="E340" s="333"/>
      <c r="F340" s="333"/>
      <c r="G340" s="333"/>
      <c r="H340" s="333"/>
      <c r="I340" s="333"/>
      <c r="J340" s="333"/>
      <c r="K340" s="333"/>
      <c r="L340" s="333"/>
      <c r="M340" s="333"/>
      <c r="N340" s="333"/>
      <c r="O340" s="333"/>
      <c r="P340" s="333"/>
      <c r="Q340" s="334"/>
    </row>
    <row r="341" spans="1:17" s="331" customFormat="1">
      <c r="A341" s="332"/>
      <c r="D341" s="333"/>
      <c r="E341" s="333"/>
      <c r="F341" s="333"/>
      <c r="G341" s="333"/>
      <c r="H341" s="333"/>
      <c r="I341" s="333"/>
      <c r="J341" s="333"/>
      <c r="K341" s="333"/>
      <c r="L341" s="333"/>
      <c r="M341" s="333"/>
      <c r="N341" s="333"/>
      <c r="O341" s="333"/>
      <c r="P341" s="333"/>
      <c r="Q341" s="334"/>
    </row>
    <row r="342" spans="1:17" s="331" customFormat="1">
      <c r="A342" s="332"/>
      <c r="D342" s="333"/>
      <c r="E342" s="333"/>
      <c r="F342" s="333"/>
      <c r="G342" s="333"/>
      <c r="H342" s="333"/>
      <c r="I342" s="333"/>
      <c r="J342" s="333"/>
      <c r="K342" s="333"/>
      <c r="L342" s="333"/>
      <c r="M342" s="333"/>
      <c r="N342" s="333"/>
      <c r="O342" s="333"/>
      <c r="P342" s="333"/>
      <c r="Q342" s="334"/>
    </row>
    <row r="343" spans="1:17" s="331" customFormat="1">
      <c r="A343" s="332"/>
      <c r="D343" s="333"/>
      <c r="E343" s="333"/>
      <c r="F343" s="333"/>
      <c r="G343" s="333"/>
      <c r="H343" s="333"/>
      <c r="I343" s="333"/>
      <c r="J343" s="333"/>
      <c r="K343" s="333"/>
      <c r="L343" s="333"/>
      <c r="M343" s="333"/>
      <c r="N343" s="333"/>
      <c r="O343" s="333"/>
      <c r="P343" s="333"/>
      <c r="Q343" s="334"/>
    </row>
    <row r="344" spans="1:17" s="331" customFormat="1">
      <c r="A344" s="332"/>
      <c r="D344" s="333"/>
      <c r="E344" s="333"/>
      <c r="F344" s="333"/>
      <c r="G344" s="333"/>
      <c r="H344" s="333"/>
      <c r="I344" s="333"/>
      <c r="J344" s="333"/>
      <c r="K344" s="333"/>
      <c r="L344" s="333"/>
      <c r="M344" s="333"/>
      <c r="N344" s="333"/>
      <c r="O344" s="333"/>
      <c r="P344" s="333"/>
      <c r="Q344" s="334"/>
    </row>
    <row r="345" spans="1:17" s="331" customFormat="1">
      <c r="A345" s="332"/>
      <c r="D345" s="333"/>
      <c r="E345" s="333"/>
      <c r="F345" s="333"/>
      <c r="G345" s="333"/>
      <c r="H345" s="333"/>
      <c r="I345" s="333"/>
      <c r="J345" s="333"/>
      <c r="K345" s="333"/>
      <c r="L345" s="333"/>
      <c r="M345" s="333"/>
      <c r="N345" s="333"/>
      <c r="O345" s="333"/>
      <c r="P345" s="333"/>
      <c r="Q345" s="334"/>
    </row>
    <row r="346" spans="1:17" s="331" customFormat="1">
      <c r="A346" s="332"/>
      <c r="D346" s="333"/>
      <c r="E346" s="333"/>
      <c r="F346" s="333"/>
      <c r="G346" s="333"/>
      <c r="H346" s="333"/>
      <c r="I346" s="333"/>
      <c r="J346" s="333"/>
      <c r="K346" s="333"/>
      <c r="L346" s="333"/>
      <c r="M346" s="333"/>
      <c r="N346" s="333"/>
      <c r="O346" s="333"/>
      <c r="P346" s="333"/>
      <c r="Q346" s="334"/>
    </row>
    <row r="347" spans="1:17" s="331" customFormat="1">
      <c r="A347" s="332"/>
      <c r="D347" s="333"/>
      <c r="E347" s="333"/>
      <c r="F347" s="333"/>
      <c r="G347" s="333"/>
      <c r="H347" s="333"/>
      <c r="I347" s="333"/>
      <c r="J347" s="333"/>
      <c r="K347" s="333"/>
      <c r="L347" s="333"/>
      <c r="M347" s="333"/>
      <c r="N347" s="333"/>
      <c r="O347" s="333"/>
      <c r="P347" s="333"/>
      <c r="Q347" s="334"/>
    </row>
    <row r="348" spans="1:17" s="331" customFormat="1">
      <c r="A348" s="332"/>
      <c r="D348" s="333"/>
      <c r="E348" s="333"/>
      <c r="F348" s="333"/>
      <c r="G348" s="333"/>
      <c r="H348" s="333"/>
      <c r="I348" s="333"/>
      <c r="J348" s="333"/>
      <c r="K348" s="333"/>
      <c r="L348" s="333"/>
      <c r="M348" s="333"/>
      <c r="N348" s="333"/>
      <c r="O348" s="333"/>
      <c r="P348" s="333"/>
      <c r="Q348" s="334"/>
    </row>
    <row r="349" spans="1:17" s="331" customFormat="1">
      <c r="A349" s="332"/>
      <c r="D349" s="333"/>
      <c r="E349" s="333"/>
      <c r="F349" s="333"/>
      <c r="G349" s="333"/>
      <c r="H349" s="333"/>
      <c r="I349" s="333"/>
      <c r="J349" s="333"/>
      <c r="K349" s="333"/>
      <c r="L349" s="333"/>
      <c r="M349" s="333"/>
      <c r="N349" s="333"/>
      <c r="O349" s="333"/>
      <c r="P349" s="333"/>
      <c r="Q349" s="334"/>
    </row>
    <row r="350" spans="1:17" s="331" customFormat="1">
      <c r="A350" s="332"/>
      <c r="D350" s="333"/>
      <c r="E350" s="333"/>
      <c r="F350" s="333"/>
      <c r="G350" s="333"/>
      <c r="H350" s="333"/>
      <c r="I350" s="333"/>
      <c r="J350" s="333"/>
      <c r="K350" s="333"/>
      <c r="L350" s="333"/>
      <c r="M350" s="333"/>
      <c r="N350" s="333"/>
      <c r="O350" s="333"/>
      <c r="P350" s="333"/>
      <c r="Q350" s="334"/>
    </row>
    <row r="351" spans="1:17" s="331" customFormat="1">
      <c r="A351" s="332"/>
      <c r="D351" s="333"/>
      <c r="E351" s="333"/>
      <c r="F351" s="333"/>
      <c r="G351" s="333"/>
      <c r="H351" s="333"/>
      <c r="I351" s="333"/>
      <c r="J351" s="333"/>
      <c r="K351" s="333"/>
      <c r="L351" s="333"/>
      <c r="M351" s="333"/>
      <c r="N351" s="333"/>
      <c r="O351" s="333"/>
      <c r="P351" s="333"/>
      <c r="Q351" s="334"/>
    </row>
    <row r="352" spans="1:17" s="331" customFormat="1">
      <c r="A352" s="332"/>
      <c r="D352" s="333"/>
      <c r="E352" s="333"/>
      <c r="F352" s="333"/>
      <c r="G352" s="333"/>
      <c r="H352" s="333"/>
      <c r="I352" s="333"/>
      <c r="J352" s="333"/>
      <c r="K352" s="333"/>
      <c r="L352" s="333"/>
      <c r="M352" s="333"/>
      <c r="N352" s="333"/>
      <c r="O352" s="333"/>
      <c r="P352" s="333"/>
      <c r="Q352" s="334"/>
    </row>
    <row r="353" spans="1:17" s="331" customFormat="1">
      <c r="A353" s="332"/>
      <c r="D353" s="333"/>
      <c r="E353" s="333"/>
      <c r="F353" s="333"/>
      <c r="G353" s="333"/>
      <c r="H353" s="333"/>
      <c r="I353" s="333"/>
      <c r="J353" s="333"/>
      <c r="K353" s="333"/>
      <c r="L353" s="333"/>
      <c r="M353" s="333"/>
      <c r="N353" s="333"/>
      <c r="O353" s="333"/>
      <c r="P353" s="333"/>
      <c r="Q353" s="334"/>
    </row>
    <row r="354" spans="1:17" s="331" customFormat="1">
      <c r="A354" s="332"/>
      <c r="D354" s="333"/>
      <c r="E354" s="333"/>
      <c r="F354" s="333"/>
      <c r="G354" s="333"/>
      <c r="H354" s="333"/>
      <c r="I354" s="333"/>
      <c r="J354" s="333"/>
      <c r="K354" s="333"/>
      <c r="L354" s="333"/>
      <c r="M354" s="333"/>
      <c r="N354" s="333"/>
      <c r="O354" s="333"/>
      <c r="P354" s="333"/>
      <c r="Q354" s="334"/>
    </row>
    <row r="355" spans="1:17" s="331" customFormat="1">
      <c r="A355" s="332"/>
      <c r="D355" s="333"/>
      <c r="E355" s="333"/>
      <c r="F355" s="333"/>
      <c r="G355" s="333"/>
      <c r="H355" s="333"/>
      <c r="I355" s="333"/>
      <c r="J355" s="333"/>
      <c r="K355" s="333"/>
      <c r="L355" s="333"/>
      <c r="M355" s="333"/>
      <c r="N355" s="333"/>
      <c r="O355" s="333"/>
      <c r="P355" s="333"/>
      <c r="Q355" s="334"/>
    </row>
    <row r="356" spans="1:17" s="331" customFormat="1">
      <c r="A356" s="332"/>
      <c r="D356" s="333"/>
      <c r="E356" s="333"/>
      <c r="F356" s="333"/>
      <c r="G356" s="333"/>
      <c r="H356" s="333"/>
      <c r="I356" s="333"/>
      <c r="J356" s="333"/>
      <c r="K356" s="333"/>
      <c r="L356" s="333"/>
      <c r="M356" s="333"/>
      <c r="N356" s="333"/>
      <c r="O356" s="333"/>
      <c r="P356" s="333"/>
      <c r="Q356" s="334"/>
    </row>
    <row r="357" spans="1:17" s="331" customFormat="1">
      <c r="A357" s="332"/>
      <c r="D357" s="333"/>
      <c r="E357" s="333"/>
      <c r="F357" s="333"/>
      <c r="G357" s="333"/>
      <c r="H357" s="333"/>
      <c r="I357" s="333"/>
      <c r="J357" s="333"/>
      <c r="K357" s="333"/>
      <c r="L357" s="333"/>
      <c r="M357" s="333"/>
      <c r="N357" s="333"/>
      <c r="O357" s="333"/>
      <c r="P357" s="333"/>
      <c r="Q357" s="334"/>
    </row>
    <row r="358" spans="1:17" s="331" customFormat="1">
      <c r="A358" s="332"/>
      <c r="D358" s="333"/>
      <c r="E358" s="333"/>
      <c r="F358" s="333"/>
      <c r="G358" s="333"/>
      <c r="H358" s="333"/>
      <c r="I358" s="333"/>
      <c r="J358" s="333"/>
      <c r="K358" s="333"/>
      <c r="L358" s="333"/>
      <c r="M358" s="333"/>
      <c r="N358" s="333"/>
      <c r="O358" s="333"/>
      <c r="P358" s="333"/>
      <c r="Q358" s="334"/>
    </row>
    <row r="359" spans="1:17" s="331" customFormat="1">
      <c r="A359" s="332"/>
      <c r="D359" s="333"/>
      <c r="E359" s="333"/>
      <c r="F359" s="333"/>
      <c r="G359" s="333"/>
      <c r="H359" s="333"/>
      <c r="I359" s="333"/>
      <c r="J359" s="333"/>
      <c r="K359" s="333"/>
      <c r="L359" s="333"/>
      <c r="M359" s="333"/>
      <c r="N359" s="333"/>
      <c r="O359" s="333"/>
      <c r="P359" s="333"/>
      <c r="Q359" s="334"/>
    </row>
    <row r="360" spans="1:17" s="331" customFormat="1">
      <c r="A360" s="332"/>
      <c r="D360" s="333"/>
      <c r="E360" s="333"/>
      <c r="F360" s="333"/>
      <c r="G360" s="333"/>
      <c r="H360" s="333"/>
      <c r="I360" s="333"/>
      <c r="J360" s="333"/>
      <c r="K360" s="333"/>
      <c r="L360" s="333"/>
      <c r="M360" s="333"/>
      <c r="N360" s="333"/>
      <c r="O360" s="333"/>
      <c r="P360" s="333"/>
      <c r="Q360" s="334"/>
    </row>
    <row r="361" spans="1:17" s="331" customFormat="1">
      <c r="A361" s="332"/>
      <c r="D361" s="333"/>
      <c r="E361" s="333"/>
      <c r="F361" s="333"/>
      <c r="G361" s="333"/>
      <c r="H361" s="333"/>
      <c r="I361" s="333"/>
      <c r="J361" s="333"/>
      <c r="K361" s="333"/>
      <c r="L361" s="333"/>
      <c r="M361" s="333"/>
      <c r="N361" s="333"/>
      <c r="O361" s="333"/>
      <c r="P361" s="333"/>
      <c r="Q361" s="334"/>
    </row>
    <row r="362" spans="1:17" s="331" customFormat="1">
      <c r="A362" s="332"/>
      <c r="D362" s="333"/>
      <c r="E362" s="333"/>
      <c r="F362" s="333"/>
      <c r="G362" s="333"/>
      <c r="H362" s="333"/>
      <c r="I362" s="333"/>
      <c r="J362" s="333"/>
      <c r="K362" s="333"/>
      <c r="L362" s="333"/>
      <c r="M362" s="333"/>
      <c r="N362" s="333"/>
      <c r="O362" s="333"/>
      <c r="P362" s="333"/>
      <c r="Q362" s="334"/>
    </row>
    <row r="363" spans="1:17" s="331" customFormat="1">
      <c r="A363" s="332"/>
      <c r="D363" s="333"/>
      <c r="E363" s="333"/>
      <c r="F363" s="333"/>
      <c r="G363" s="333"/>
      <c r="H363" s="333"/>
      <c r="I363" s="333"/>
      <c r="J363" s="333"/>
      <c r="K363" s="333"/>
      <c r="L363" s="333"/>
      <c r="M363" s="333"/>
      <c r="N363" s="333"/>
      <c r="O363" s="333"/>
      <c r="P363" s="333"/>
      <c r="Q363" s="334"/>
    </row>
    <row r="364" spans="1:17" s="331" customFormat="1">
      <c r="A364" s="332"/>
      <c r="D364" s="333"/>
      <c r="E364" s="333"/>
      <c r="F364" s="333"/>
      <c r="G364" s="333"/>
      <c r="H364" s="333"/>
      <c r="I364" s="333"/>
      <c r="J364" s="333"/>
      <c r="K364" s="333"/>
      <c r="L364" s="333"/>
      <c r="M364" s="333"/>
      <c r="N364" s="333"/>
      <c r="O364" s="333"/>
      <c r="P364" s="333"/>
      <c r="Q364" s="334"/>
    </row>
    <row r="365" spans="1:17" s="331" customFormat="1">
      <c r="A365" s="332"/>
      <c r="D365" s="333"/>
      <c r="E365" s="333"/>
      <c r="F365" s="333"/>
      <c r="G365" s="333"/>
      <c r="H365" s="333"/>
      <c r="I365" s="333"/>
      <c r="J365" s="333"/>
      <c r="K365" s="333"/>
      <c r="L365" s="333"/>
      <c r="M365" s="333"/>
      <c r="N365" s="333"/>
      <c r="O365" s="333"/>
      <c r="P365" s="333"/>
      <c r="Q365" s="334"/>
    </row>
    <row r="366" spans="1:17" s="331" customFormat="1">
      <c r="A366" s="332"/>
      <c r="D366" s="333"/>
      <c r="E366" s="333"/>
      <c r="F366" s="333"/>
      <c r="G366" s="333"/>
      <c r="H366" s="333"/>
      <c r="I366" s="333"/>
      <c r="J366" s="333"/>
      <c r="K366" s="333"/>
      <c r="L366" s="333"/>
      <c r="M366" s="333"/>
      <c r="N366" s="333"/>
      <c r="O366" s="333"/>
      <c r="P366" s="333"/>
      <c r="Q366" s="334"/>
    </row>
    <row r="367" spans="1:17" s="331" customFormat="1">
      <c r="A367" s="332"/>
      <c r="D367" s="333"/>
      <c r="E367" s="333"/>
      <c r="F367" s="333"/>
      <c r="G367" s="333"/>
      <c r="H367" s="333"/>
      <c r="I367" s="333"/>
      <c r="J367" s="333"/>
      <c r="K367" s="333"/>
      <c r="L367" s="333"/>
      <c r="M367" s="333"/>
      <c r="N367" s="333"/>
      <c r="O367" s="333"/>
      <c r="P367" s="333"/>
      <c r="Q367" s="334"/>
    </row>
    <row r="368" spans="1:17" s="331" customFormat="1">
      <c r="A368" s="332"/>
      <c r="D368" s="333"/>
      <c r="E368" s="333"/>
      <c r="F368" s="333"/>
      <c r="G368" s="333"/>
      <c r="H368" s="333"/>
      <c r="I368" s="333"/>
      <c r="J368" s="333"/>
      <c r="K368" s="333"/>
      <c r="L368" s="333"/>
      <c r="M368" s="333"/>
      <c r="N368" s="333"/>
      <c r="O368" s="333"/>
      <c r="P368" s="333"/>
      <c r="Q368" s="334"/>
    </row>
    <row r="369" spans="1:17" s="331" customFormat="1">
      <c r="A369" s="332"/>
      <c r="D369" s="333"/>
      <c r="E369" s="333"/>
      <c r="F369" s="333"/>
      <c r="G369" s="333"/>
      <c r="H369" s="333"/>
      <c r="I369" s="333"/>
      <c r="J369" s="333"/>
      <c r="K369" s="333"/>
      <c r="L369" s="333"/>
      <c r="M369" s="333"/>
      <c r="N369" s="333"/>
      <c r="O369" s="333"/>
      <c r="P369" s="333"/>
      <c r="Q369" s="334"/>
    </row>
    <row r="370" spans="1:17" s="331" customFormat="1">
      <c r="A370" s="332"/>
      <c r="D370" s="333"/>
      <c r="E370" s="333"/>
      <c r="F370" s="333"/>
      <c r="G370" s="333"/>
      <c r="H370" s="333"/>
      <c r="I370" s="333"/>
      <c r="J370" s="333"/>
      <c r="K370" s="333"/>
      <c r="L370" s="333"/>
      <c r="M370" s="333"/>
      <c r="N370" s="333"/>
      <c r="O370" s="333"/>
      <c r="P370" s="333"/>
      <c r="Q370" s="334"/>
    </row>
    <row r="371" spans="1:17" s="331" customFormat="1">
      <c r="A371" s="332"/>
      <c r="D371" s="333"/>
      <c r="E371" s="333"/>
      <c r="F371" s="333"/>
      <c r="G371" s="333"/>
      <c r="H371" s="333"/>
      <c r="I371" s="333"/>
      <c r="J371" s="333"/>
      <c r="K371" s="333"/>
      <c r="L371" s="333"/>
      <c r="M371" s="333"/>
      <c r="N371" s="333"/>
      <c r="O371" s="333"/>
      <c r="P371" s="333"/>
      <c r="Q371" s="334"/>
    </row>
    <row r="372" spans="1:17" s="331" customFormat="1">
      <c r="A372" s="332"/>
      <c r="D372" s="333"/>
      <c r="E372" s="333"/>
      <c r="F372" s="333"/>
      <c r="G372" s="333"/>
      <c r="H372" s="333"/>
      <c r="I372" s="333"/>
      <c r="J372" s="333"/>
      <c r="K372" s="333"/>
      <c r="L372" s="333"/>
      <c r="M372" s="333"/>
      <c r="N372" s="333"/>
      <c r="O372" s="333"/>
      <c r="P372" s="333"/>
      <c r="Q372" s="334"/>
    </row>
    <row r="373" spans="1:17" s="331" customFormat="1">
      <c r="A373" s="332"/>
      <c r="D373" s="333"/>
      <c r="E373" s="333"/>
      <c r="F373" s="333"/>
      <c r="G373" s="333"/>
      <c r="H373" s="333"/>
      <c r="I373" s="333"/>
      <c r="J373" s="333"/>
      <c r="K373" s="333"/>
      <c r="L373" s="333"/>
      <c r="M373" s="333"/>
      <c r="N373" s="333"/>
      <c r="O373" s="333"/>
      <c r="P373" s="333"/>
      <c r="Q373" s="334"/>
    </row>
    <row r="374" spans="1:17" s="331" customFormat="1">
      <c r="A374" s="332"/>
      <c r="D374" s="333"/>
      <c r="E374" s="333"/>
      <c r="F374" s="333"/>
      <c r="G374" s="333"/>
      <c r="H374" s="333"/>
      <c r="I374" s="333"/>
      <c r="J374" s="333"/>
      <c r="K374" s="333"/>
      <c r="L374" s="333"/>
      <c r="M374" s="333"/>
      <c r="N374" s="333"/>
      <c r="O374" s="333"/>
      <c r="P374" s="333"/>
      <c r="Q374" s="334"/>
    </row>
    <row r="375" spans="1:17" s="331" customFormat="1">
      <c r="A375" s="332"/>
      <c r="D375" s="333"/>
      <c r="E375" s="333"/>
      <c r="F375" s="333"/>
      <c r="G375" s="333"/>
      <c r="H375" s="333"/>
      <c r="I375" s="333"/>
      <c r="J375" s="333"/>
      <c r="K375" s="333"/>
      <c r="L375" s="333"/>
      <c r="M375" s="333"/>
      <c r="N375" s="333"/>
      <c r="O375" s="333"/>
      <c r="P375" s="333"/>
      <c r="Q375" s="334"/>
    </row>
    <row r="376" spans="1:17" s="331" customFormat="1">
      <c r="A376" s="332"/>
      <c r="D376" s="333"/>
      <c r="E376" s="333"/>
      <c r="F376" s="333"/>
      <c r="G376" s="333"/>
      <c r="H376" s="333"/>
      <c r="I376" s="333"/>
      <c r="J376" s="333"/>
      <c r="K376" s="333"/>
      <c r="L376" s="333"/>
      <c r="M376" s="333"/>
      <c r="N376" s="333"/>
      <c r="O376" s="333"/>
      <c r="P376" s="333"/>
      <c r="Q376" s="334"/>
    </row>
    <row r="377" spans="1:17" s="331" customFormat="1">
      <c r="A377" s="332"/>
      <c r="D377" s="333"/>
      <c r="E377" s="333"/>
      <c r="F377" s="333"/>
      <c r="G377" s="333"/>
      <c r="H377" s="333"/>
      <c r="I377" s="333"/>
      <c r="J377" s="333"/>
      <c r="K377" s="333"/>
      <c r="L377" s="333"/>
      <c r="M377" s="333"/>
      <c r="N377" s="333"/>
      <c r="O377" s="333"/>
      <c r="P377" s="333"/>
      <c r="Q377" s="334"/>
    </row>
    <row r="378" spans="1:17" s="331" customFormat="1">
      <c r="A378" s="332"/>
      <c r="D378" s="333"/>
      <c r="E378" s="333"/>
      <c r="F378" s="333"/>
      <c r="G378" s="333"/>
      <c r="H378" s="333"/>
      <c r="I378" s="333"/>
      <c r="J378" s="333"/>
      <c r="K378" s="333"/>
      <c r="L378" s="333"/>
      <c r="M378" s="333"/>
      <c r="N378" s="333"/>
      <c r="O378" s="333"/>
      <c r="P378" s="333"/>
      <c r="Q378" s="334"/>
    </row>
    <row r="379" spans="1:17" s="331" customFormat="1">
      <c r="A379" s="332"/>
      <c r="D379" s="333"/>
      <c r="E379" s="333"/>
      <c r="F379" s="333"/>
      <c r="G379" s="333"/>
      <c r="H379" s="333"/>
      <c r="I379" s="333"/>
      <c r="J379" s="333"/>
      <c r="K379" s="333"/>
      <c r="L379" s="333"/>
      <c r="M379" s="333"/>
      <c r="N379" s="333"/>
      <c r="O379" s="333"/>
      <c r="P379" s="333"/>
      <c r="Q379" s="334"/>
    </row>
    <row r="380" spans="1:17" s="331" customFormat="1">
      <c r="A380" s="332"/>
      <c r="D380" s="333"/>
      <c r="E380" s="333"/>
      <c r="F380" s="333"/>
      <c r="G380" s="333"/>
      <c r="H380" s="333"/>
      <c r="I380" s="333"/>
      <c r="J380" s="333"/>
      <c r="K380" s="333"/>
      <c r="L380" s="333"/>
      <c r="M380" s="333"/>
      <c r="N380" s="333"/>
      <c r="O380" s="333"/>
      <c r="P380" s="333"/>
      <c r="Q380" s="334"/>
    </row>
    <row r="381" spans="1:17" s="331" customFormat="1">
      <c r="A381" s="332"/>
      <c r="D381" s="333"/>
      <c r="E381" s="333"/>
      <c r="F381" s="333"/>
      <c r="G381" s="333"/>
      <c r="H381" s="333"/>
      <c r="I381" s="333"/>
      <c r="J381" s="333"/>
      <c r="K381" s="333"/>
      <c r="L381" s="333"/>
      <c r="M381" s="333"/>
      <c r="N381" s="333"/>
      <c r="O381" s="333"/>
      <c r="P381" s="333"/>
      <c r="Q381" s="334"/>
    </row>
    <row r="382" spans="1:17" s="331" customFormat="1">
      <c r="A382" s="332"/>
      <c r="D382" s="333"/>
      <c r="E382" s="333"/>
      <c r="F382" s="333"/>
      <c r="G382" s="333"/>
      <c r="H382" s="333"/>
      <c r="I382" s="333"/>
      <c r="J382" s="333"/>
      <c r="K382" s="333"/>
      <c r="L382" s="333"/>
      <c r="M382" s="333"/>
      <c r="N382" s="333"/>
      <c r="O382" s="333"/>
      <c r="P382" s="333"/>
      <c r="Q382" s="334"/>
    </row>
    <row r="383" spans="1:17" s="331" customFormat="1">
      <c r="A383" s="332"/>
      <c r="D383" s="333"/>
      <c r="E383" s="333"/>
      <c r="F383" s="333"/>
      <c r="G383" s="333"/>
      <c r="H383" s="333"/>
      <c r="I383" s="333"/>
      <c r="J383" s="333"/>
      <c r="K383" s="333"/>
      <c r="L383" s="333"/>
      <c r="M383" s="333"/>
      <c r="N383" s="333"/>
      <c r="O383" s="333"/>
      <c r="P383" s="333"/>
      <c r="Q383" s="334"/>
    </row>
    <row r="384" spans="1:17" s="331" customFormat="1">
      <c r="A384" s="332"/>
      <c r="D384" s="333"/>
      <c r="E384" s="333"/>
      <c r="F384" s="333"/>
      <c r="G384" s="333"/>
      <c r="H384" s="333"/>
      <c r="I384" s="333"/>
      <c r="J384" s="333"/>
      <c r="K384" s="333"/>
      <c r="L384" s="333"/>
      <c r="M384" s="333"/>
      <c r="N384" s="333"/>
      <c r="O384" s="333"/>
      <c r="P384" s="333"/>
      <c r="Q384" s="334"/>
    </row>
    <row r="385" spans="1:17" s="331" customFormat="1">
      <c r="A385" s="332"/>
      <c r="D385" s="333"/>
      <c r="E385" s="333"/>
      <c r="F385" s="333"/>
      <c r="G385" s="333"/>
      <c r="H385" s="333"/>
      <c r="I385" s="333"/>
      <c r="J385" s="333"/>
      <c r="K385" s="333"/>
      <c r="L385" s="333"/>
      <c r="M385" s="333"/>
      <c r="N385" s="333"/>
      <c r="O385" s="333"/>
      <c r="P385" s="333"/>
      <c r="Q385" s="334"/>
    </row>
    <row r="386" spans="1:17" s="331" customFormat="1">
      <c r="A386" s="332"/>
      <c r="D386" s="333"/>
      <c r="E386" s="333"/>
      <c r="F386" s="333"/>
      <c r="G386" s="333"/>
      <c r="H386" s="333"/>
      <c r="I386" s="333"/>
      <c r="J386" s="333"/>
      <c r="K386" s="333"/>
      <c r="L386" s="333"/>
      <c r="M386" s="333"/>
      <c r="N386" s="333"/>
      <c r="O386" s="333"/>
      <c r="P386" s="333"/>
      <c r="Q386" s="334"/>
    </row>
    <row r="387" spans="1:17" s="331" customFormat="1">
      <c r="A387" s="332"/>
      <c r="D387" s="333"/>
      <c r="E387" s="333"/>
      <c r="F387" s="333"/>
      <c r="G387" s="333"/>
      <c r="H387" s="333"/>
      <c r="I387" s="333"/>
      <c r="J387" s="333"/>
      <c r="K387" s="333"/>
      <c r="L387" s="333"/>
      <c r="M387" s="333"/>
      <c r="N387" s="333"/>
      <c r="O387" s="333"/>
      <c r="P387" s="333"/>
      <c r="Q387" s="334"/>
    </row>
    <row r="388" spans="1:17" s="331" customFormat="1">
      <c r="A388" s="332"/>
      <c r="D388" s="333"/>
      <c r="E388" s="333"/>
      <c r="F388" s="333"/>
      <c r="G388" s="333"/>
      <c r="H388" s="333"/>
      <c r="I388" s="333"/>
      <c r="J388" s="333"/>
      <c r="K388" s="333"/>
      <c r="L388" s="333"/>
      <c r="M388" s="333"/>
      <c r="N388" s="333"/>
      <c r="O388" s="333"/>
      <c r="P388" s="333"/>
      <c r="Q388" s="334"/>
    </row>
    <row r="389" spans="1:17" s="331" customFormat="1">
      <c r="A389" s="332"/>
      <c r="D389" s="333"/>
      <c r="E389" s="333"/>
      <c r="F389" s="333"/>
      <c r="G389" s="333"/>
      <c r="H389" s="333"/>
      <c r="I389" s="333"/>
      <c r="J389" s="333"/>
      <c r="K389" s="333"/>
      <c r="L389" s="333"/>
      <c r="M389" s="333"/>
      <c r="N389" s="333"/>
      <c r="O389" s="333"/>
      <c r="P389" s="333"/>
      <c r="Q389" s="334"/>
    </row>
    <row r="390" spans="1:17" s="331" customFormat="1">
      <c r="A390" s="332"/>
      <c r="D390" s="333"/>
      <c r="E390" s="333"/>
      <c r="F390" s="333"/>
      <c r="G390" s="333"/>
      <c r="H390" s="333"/>
      <c r="I390" s="333"/>
      <c r="J390" s="333"/>
      <c r="K390" s="333"/>
      <c r="L390" s="333"/>
      <c r="M390" s="333"/>
      <c r="N390" s="333"/>
      <c r="O390" s="333"/>
      <c r="P390" s="333"/>
      <c r="Q390" s="334"/>
    </row>
    <row r="391" spans="1:17" s="331" customFormat="1">
      <c r="A391" s="332"/>
      <c r="D391" s="333"/>
      <c r="E391" s="333"/>
      <c r="F391" s="333"/>
      <c r="G391" s="333"/>
      <c r="H391" s="333"/>
      <c r="I391" s="333"/>
      <c r="J391" s="333"/>
      <c r="K391" s="333"/>
      <c r="L391" s="333"/>
      <c r="M391" s="333"/>
      <c r="N391" s="333"/>
      <c r="O391" s="333"/>
      <c r="P391" s="333"/>
      <c r="Q391" s="334"/>
    </row>
    <row r="392" spans="1:17" s="331" customFormat="1">
      <c r="A392" s="332"/>
      <c r="D392" s="333"/>
      <c r="E392" s="333"/>
      <c r="F392" s="333"/>
      <c r="G392" s="333"/>
      <c r="H392" s="333"/>
      <c r="I392" s="333"/>
      <c r="J392" s="333"/>
      <c r="K392" s="333"/>
      <c r="L392" s="333"/>
      <c r="M392" s="333"/>
      <c r="N392" s="333"/>
      <c r="O392" s="333"/>
      <c r="P392" s="333"/>
      <c r="Q392" s="334"/>
    </row>
    <row r="393" spans="1:17" s="331" customFormat="1">
      <c r="A393" s="332"/>
      <c r="D393" s="333"/>
      <c r="E393" s="333"/>
      <c r="F393" s="333"/>
      <c r="G393" s="333"/>
      <c r="H393" s="333"/>
      <c r="I393" s="333"/>
      <c r="J393" s="333"/>
      <c r="K393" s="333"/>
      <c r="L393" s="333"/>
      <c r="M393" s="333"/>
      <c r="N393" s="333"/>
      <c r="O393" s="333"/>
      <c r="P393" s="333"/>
      <c r="Q393" s="334"/>
    </row>
    <row r="394" spans="1:17" s="331" customFormat="1">
      <c r="A394" s="332"/>
      <c r="D394" s="333"/>
      <c r="E394" s="333"/>
      <c r="F394" s="333"/>
      <c r="G394" s="333"/>
      <c r="H394" s="333"/>
      <c r="I394" s="333"/>
      <c r="J394" s="333"/>
      <c r="K394" s="333"/>
      <c r="L394" s="333"/>
      <c r="M394" s="333"/>
      <c r="N394" s="333"/>
      <c r="O394" s="333"/>
      <c r="P394" s="333"/>
      <c r="Q394" s="334"/>
    </row>
    <row r="395" spans="1:17" s="331" customFormat="1">
      <c r="A395" s="332"/>
      <c r="D395" s="333"/>
      <c r="E395" s="333"/>
      <c r="F395" s="333"/>
      <c r="G395" s="333"/>
      <c r="H395" s="333"/>
      <c r="I395" s="333"/>
      <c r="J395" s="333"/>
      <c r="K395" s="333"/>
      <c r="L395" s="333"/>
      <c r="M395" s="333"/>
      <c r="N395" s="333"/>
      <c r="O395" s="333"/>
      <c r="P395" s="333"/>
      <c r="Q395" s="334"/>
    </row>
    <row r="396" spans="1:17" s="331" customFormat="1">
      <c r="A396" s="332"/>
      <c r="D396" s="333"/>
      <c r="E396" s="333"/>
      <c r="F396" s="333"/>
      <c r="G396" s="333"/>
      <c r="H396" s="333"/>
      <c r="I396" s="333"/>
      <c r="J396" s="333"/>
      <c r="K396" s="333"/>
      <c r="L396" s="333"/>
      <c r="M396" s="333"/>
      <c r="N396" s="333"/>
      <c r="O396" s="333"/>
      <c r="P396" s="333"/>
      <c r="Q396" s="334"/>
    </row>
    <row r="397" spans="1:17" s="331" customFormat="1">
      <c r="A397" s="332"/>
      <c r="D397" s="333"/>
      <c r="E397" s="333"/>
      <c r="F397" s="333"/>
      <c r="G397" s="333"/>
      <c r="H397" s="333"/>
      <c r="I397" s="333"/>
      <c r="J397" s="333"/>
      <c r="K397" s="333"/>
      <c r="L397" s="333"/>
      <c r="M397" s="333"/>
      <c r="N397" s="333"/>
      <c r="O397" s="333"/>
      <c r="P397" s="333"/>
      <c r="Q397" s="334"/>
    </row>
    <row r="398" spans="1:17" s="331" customFormat="1">
      <c r="A398" s="332"/>
      <c r="D398" s="333"/>
      <c r="E398" s="333"/>
      <c r="F398" s="333"/>
      <c r="G398" s="333"/>
      <c r="H398" s="333"/>
      <c r="I398" s="333"/>
      <c r="J398" s="333"/>
      <c r="K398" s="333"/>
      <c r="L398" s="333"/>
      <c r="M398" s="333"/>
      <c r="N398" s="333"/>
      <c r="O398" s="333"/>
      <c r="P398" s="333"/>
      <c r="Q398" s="334"/>
    </row>
    <row r="399" spans="1:17" s="331" customFormat="1">
      <c r="A399" s="332"/>
      <c r="D399" s="333"/>
      <c r="E399" s="333"/>
      <c r="F399" s="333"/>
      <c r="G399" s="333"/>
      <c r="H399" s="333"/>
      <c r="I399" s="333"/>
      <c r="J399" s="333"/>
      <c r="K399" s="333"/>
      <c r="L399" s="333"/>
      <c r="M399" s="333"/>
      <c r="N399" s="333"/>
      <c r="O399" s="333"/>
      <c r="P399" s="333"/>
      <c r="Q399" s="334"/>
    </row>
    <row r="400" spans="1:17" s="331" customFormat="1">
      <c r="A400" s="332"/>
      <c r="D400" s="333"/>
      <c r="E400" s="333"/>
      <c r="F400" s="333"/>
      <c r="G400" s="333"/>
      <c r="H400" s="333"/>
      <c r="I400" s="333"/>
      <c r="J400" s="333"/>
      <c r="K400" s="333"/>
      <c r="L400" s="333"/>
      <c r="M400" s="333"/>
      <c r="N400" s="333"/>
      <c r="O400" s="333"/>
      <c r="P400" s="333"/>
      <c r="Q400" s="334"/>
    </row>
    <row r="401" spans="1:17" s="331" customFormat="1">
      <c r="A401" s="332"/>
      <c r="D401" s="333"/>
      <c r="E401" s="333"/>
      <c r="F401" s="333"/>
      <c r="G401" s="333"/>
      <c r="H401" s="333"/>
      <c r="I401" s="333"/>
      <c r="J401" s="333"/>
      <c r="K401" s="333"/>
      <c r="L401" s="333"/>
      <c r="M401" s="333"/>
      <c r="N401" s="333"/>
      <c r="O401" s="333"/>
      <c r="P401" s="333"/>
      <c r="Q401" s="334"/>
    </row>
    <row r="402" spans="1:17" s="331" customFormat="1">
      <c r="A402" s="332"/>
      <c r="D402" s="333"/>
      <c r="E402" s="333"/>
      <c r="F402" s="333"/>
      <c r="G402" s="333"/>
      <c r="H402" s="333"/>
      <c r="I402" s="333"/>
      <c r="J402" s="333"/>
      <c r="K402" s="333"/>
      <c r="L402" s="333"/>
      <c r="M402" s="333"/>
      <c r="N402" s="333"/>
      <c r="O402" s="333"/>
      <c r="P402" s="333"/>
      <c r="Q402" s="334"/>
    </row>
    <row r="403" spans="1:17" s="331" customFormat="1">
      <c r="A403" s="332"/>
      <c r="D403" s="333"/>
      <c r="E403" s="333"/>
      <c r="F403" s="333"/>
      <c r="G403" s="333"/>
      <c r="H403" s="333"/>
      <c r="I403" s="333"/>
      <c r="J403" s="333"/>
      <c r="K403" s="333"/>
      <c r="L403" s="333"/>
      <c r="M403" s="333"/>
      <c r="N403" s="333"/>
      <c r="O403" s="333"/>
      <c r="P403" s="333"/>
      <c r="Q403" s="334"/>
    </row>
    <row r="404" spans="1:17" s="331" customFormat="1">
      <c r="A404" s="332"/>
      <c r="D404" s="333"/>
      <c r="E404" s="333"/>
      <c r="F404" s="333"/>
      <c r="G404" s="333"/>
      <c r="H404" s="333"/>
      <c r="I404" s="333"/>
      <c r="J404" s="333"/>
      <c r="K404" s="333"/>
      <c r="L404" s="333"/>
      <c r="M404" s="333"/>
      <c r="N404" s="333"/>
      <c r="O404" s="333"/>
      <c r="P404" s="333"/>
      <c r="Q404" s="334"/>
    </row>
    <row r="405" spans="1:17" s="331" customFormat="1">
      <c r="A405" s="332"/>
      <c r="D405" s="333"/>
      <c r="E405" s="333"/>
      <c r="F405" s="333"/>
      <c r="G405" s="333"/>
      <c r="H405" s="333"/>
      <c r="I405" s="333"/>
      <c r="J405" s="333"/>
      <c r="K405" s="333"/>
      <c r="L405" s="333"/>
      <c r="M405" s="333"/>
      <c r="N405" s="333"/>
      <c r="O405" s="333"/>
      <c r="P405" s="333"/>
      <c r="Q405" s="334"/>
    </row>
    <row r="406" spans="1:17" s="331" customFormat="1">
      <c r="A406" s="332"/>
      <c r="D406" s="333"/>
      <c r="E406" s="333"/>
      <c r="F406" s="333"/>
      <c r="G406" s="333"/>
      <c r="H406" s="333"/>
      <c r="I406" s="333"/>
      <c r="J406" s="333"/>
      <c r="K406" s="333"/>
      <c r="L406" s="333"/>
      <c r="M406" s="333"/>
      <c r="N406" s="333"/>
      <c r="O406" s="333"/>
      <c r="P406" s="333"/>
      <c r="Q406" s="334"/>
    </row>
    <row r="407" spans="1:17" s="331" customFormat="1">
      <c r="A407" s="332"/>
      <c r="D407" s="333"/>
      <c r="E407" s="333"/>
      <c r="F407" s="333"/>
      <c r="G407" s="333"/>
      <c r="H407" s="333"/>
      <c r="I407" s="333"/>
      <c r="J407" s="333"/>
      <c r="K407" s="333"/>
      <c r="L407" s="333"/>
      <c r="M407" s="333"/>
      <c r="N407" s="333"/>
      <c r="O407" s="333"/>
      <c r="P407" s="333"/>
      <c r="Q407" s="334"/>
    </row>
    <row r="408" spans="1:17" s="331" customFormat="1">
      <c r="A408" s="332"/>
      <c r="D408" s="333"/>
      <c r="E408" s="333"/>
      <c r="F408" s="333"/>
      <c r="G408" s="333"/>
      <c r="H408" s="333"/>
      <c r="I408" s="333"/>
      <c r="J408" s="333"/>
      <c r="K408" s="333"/>
      <c r="L408" s="333"/>
      <c r="M408" s="333"/>
      <c r="N408" s="333"/>
      <c r="O408" s="333"/>
      <c r="P408" s="333"/>
      <c r="Q408" s="334"/>
    </row>
    <row r="409" spans="1:17" s="331" customFormat="1">
      <c r="A409" s="332"/>
      <c r="D409" s="333"/>
      <c r="E409" s="333"/>
      <c r="F409" s="333"/>
      <c r="G409" s="333"/>
      <c r="H409" s="333"/>
      <c r="I409" s="333"/>
      <c r="J409" s="333"/>
      <c r="K409" s="333"/>
      <c r="L409" s="333"/>
      <c r="M409" s="333"/>
      <c r="N409" s="333"/>
      <c r="O409" s="333"/>
      <c r="P409" s="333"/>
      <c r="Q409" s="334"/>
    </row>
    <row r="410" spans="1:17" s="331" customFormat="1">
      <c r="A410" s="332"/>
      <c r="D410" s="333"/>
      <c r="E410" s="333"/>
      <c r="F410" s="333"/>
      <c r="G410" s="333"/>
      <c r="H410" s="333"/>
      <c r="I410" s="333"/>
      <c r="J410" s="333"/>
      <c r="K410" s="333"/>
      <c r="L410" s="333"/>
      <c r="M410" s="333"/>
      <c r="N410" s="333"/>
      <c r="O410" s="333"/>
      <c r="P410" s="333"/>
      <c r="Q410" s="334"/>
    </row>
    <row r="411" spans="1:17" s="331" customFormat="1">
      <c r="A411" s="332"/>
      <c r="D411" s="333"/>
      <c r="E411" s="333"/>
      <c r="F411" s="333"/>
      <c r="G411" s="333"/>
      <c r="H411" s="333"/>
      <c r="I411" s="333"/>
      <c r="J411" s="333"/>
      <c r="K411" s="333"/>
      <c r="L411" s="333"/>
      <c r="M411" s="333"/>
      <c r="N411" s="333"/>
      <c r="O411" s="333"/>
      <c r="P411" s="333"/>
      <c r="Q411" s="334"/>
    </row>
    <row r="412" spans="1:17" s="331" customFormat="1">
      <c r="A412" s="332"/>
      <c r="D412" s="333"/>
      <c r="E412" s="333"/>
      <c r="F412" s="333"/>
      <c r="G412" s="333"/>
      <c r="H412" s="333"/>
      <c r="I412" s="333"/>
      <c r="J412" s="333"/>
      <c r="K412" s="333"/>
      <c r="L412" s="333"/>
      <c r="M412" s="333"/>
      <c r="N412" s="333"/>
      <c r="O412" s="333"/>
      <c r="P412" s="333"/>
      <c r="Q412" s="334"/>
    </row>
    <row r="413" spans="1:17" s="331" customFormat="1">
      <c r="A413" s="332"/>
      <c r="D413" s="333"/>
      <c r="E413" s="333"/>
      <c r="F413" s="333"/>
      <c r="G413" s="333"/>
      <c r="H413" s="333"/>
      <c r="I413" s="333"/>
      <c r="J413" s="333"/>
      <c r="K413" s="333"/>
      <c r="L413" s="333"/>
      <c r="M413" s="333"/>
      <c r="N413" s="333"/>
      <c r="O413" s="333"/>
      <c r="P413" s="333"/>
      <c r="Q413" s="334"/>
    </row>
    <row r="414" spans="1:17" s="331" customFormat="1">
      <c r="A414" s="332"/>
      <c r="D414" s="333"/>
      <c r="E414" s="333"/>
      <c r="F414" s="333"/>
      <c r="G414" s="333"/>
      <c r="H414" s="333"/>
      <c r="I414" s="333"/>
      <c r="J414" s="333"/>
      <c r="K414" s="333"/>
      <c r="L414" s="333"/>
      <c r="M414" s="333"/>
      <c r="N414" s="333"/>
      <c r="O414" s="333"/>
      <c r="P414" s="333"/>
      <c r="Q414" s="334"/>
    </row>
    <row r="415" spans="1:17" s="331" customFormat="1">
      <c r="A415" s="332"/>
      <c r="D415" s="333"/>
      <c r="E415" s="333"/>
      <c r="F415" s="333"/>
      <c r="G415" s="333"/>
      <c r="H415" s="333"/>
      <c r="I415" s="333"/>
      <c r="J415" s="333"/>
      <c r="K415" s="333"/>
      <c r="L415" s="333"/>
      <c r="M415" s="333"/>
      <c r="N415" s="333"/>
      <c r="O415" s="333"/>
      <c r="P415" s="333"/>
      <c r="Q415" s="334"/>
    </row>
    <row r="416" spans="1:17" s="331" customFormat="1">
      <c r="A416" s="332"/>
      <c r="D416" s="333"/>
      <c r="E416" s="333"/>
      <c r="F416" s="333"/>
      <c r="G416" s="333"/>
      <c r="H416" s="333"/>
      <c r="I416" s="333"/>
      <c r="J416" s="333"/>
      <c r="K416" s="333"/>
      <c r="L416" s="333"/>
      <c r="M416" s="333"/>
      <c r="N416" s="333"/>
      <c r="O416" s="333"/>
      <c r="P416" s="333"/>
      <c r="Q416" s="334"/>
    </row>
    <row r="417" spans="1:17" s="331" customFormat="1">
      <c r="A417" s="332"/>
      <c r="D417" s="333"/>
      <c r="E417" s="333"/>
      <c r="F417" s="333"/>
      <c r="G417" s="333"/>
      <c r="H417" s="333"/>
      <c r="I417" s="333"/>
      <c r="J417" s="333"/>
      <c r="K417" s="333"/>
      <c r="L417" s="333"/>
      <c r="M417" s="333"/>
      <c r="N417" s="333"/>
      <c r="O417" s="333"/>
      <c r="P417" s="333"/>
      <c r="Q417" s="334"/>
    </row>
    <row r="418" spans="1:17" s="331" customFormat="1">
      <c r="A418" s="332"/>
      <c r="D418" s="333"/>
      <c r="E418" s="333"/>
      <c r="F418" s="333"/>
      <c r="G418" s="333"/>
      <c r="H418" s="333"/>
      <c r="I418" s="333"/>
      <c r="J418" s="333"/>
      <c r="K418" s="333"/>
      <c r="L418" s="333"/>
      <c r="M418" s="333"/>
      <c r="N418" s="333"/>
      <c r="O418" s="333"/>
      <c r="P418" s="333"/>
      <c r="Q418" s="334"/>
    </row>
    <row r="419" spans="1:17" s="331" customFormat="1">
      <c r="A419" s="332"/>
      <c r="D419" s="333"/>
      <c r="E419" s="333"/>
      <c r="F419" s="333"/>
      <c r="G419" s="333"/>
      <c r="H419" s="333"/>
      <c r="I419" s="333"/>
      <c r="J419" s="333"/>
      <c r="K419" s="333"/>
      <c r="L419" s="333"/>
      <c r="M419" s="333"/>
      <c r="N419" s="333"/>
      <c r="O419" s="333"/>
      <c r="P419" s="333"/>
      <c r="Q419" s="334"/>
    </row>
    <row r="420" spans="1:17" s="331" customFormat="1">
      <c r="A420" s="332"/>
      <c r="D420" s="333"/>
      <c r="E420" s="333"/>
      <c r="F420" s="333"/>
      <c r="G420" s="333"/>
      <c r="H420" s="333"/>
      <c r="I420" s="333"/>
      <c r="J420" s="333"/>
      <c r="K420" s="333"/>
      <c r="L420" s="333"/>
      <c r="M420" s="333"/>
      <c r="N420" s="333"/>
      <c r="O420" s="333"/>
      <c r="P420" s="333"/>
      <c r="Q420" s="334"/>
    </row>
    <row r="421" spans="1:17" s="331" customFormat="1">
      <c r="A421" s="332"/>
      <c r="D421" s="333"/>
      <c r="E421" s="333"/>
      <c r="F421" s="333"/>
      <c r="G421" s="333"/>
      <c r="H421" s="333"/>
      <c r="I421" s="333"/>
      <c r="J421" s="333"/>
      <c r="K421" s="333"/>
      <c r="L421" s="333"/>
      <c r="M421" s="333"/>
      <c r="N421" s="333"/>
      <c r="O421" s="333"/>
      <c r="P421" s="333"/>
      <c r="Q421" s="334"/>
    </row>
    <row r="422" spans="1:17" s="331" customFormat="1">
      <c r="A422" s="332"/>
      <c r="D422" s="333"/>
      <c r="E422" s="333"/>
      <c r="F422" s="333"/>
      <c r="G422" s="333"/>
      <c r="H422" s="333"/>
      <c r="I422" s="333"/>
      <c r="J422" s="333"/>
      <c r="K422" s="333"/>
      <c r="L422" s="333"/>
      <c r="M422" s="333"/>
      <c r="N422" s="333"/>
      <c r="O422" s="333"/>
      <c r="P422" s="333"/>
      <c r="Q422" s="334"/>
    </row>
    <row r="423" spans="1:17" s="331" customFormat="1">
      <c r="A423" s="332"/>
      <c r="D423" s="333"/>
      <c r="E423" s="333"/>
      <c r="F423" s="333"/>
      <c r="G423" s="333"/>
      <c r="H423" s="333"/>
      <c r="I423" s="333"/>
      <c r="J423" s="333"/>
      <c r="K423" s="333"/>
      <c r="L423" s="333"/>
      <c r="M423" s="333"/>
      <c r="N423" s="333"/>
      <c r="O423" s="333"/>
      <c r="P423" s="333"/>
      <c r="Q423" s="334"/>
    </row>
    <row r="424" spans="1:17" s="331" customFormat="1">
      <c r="A424" s="332"/>
      <c r="D424" s="333"/>
      <c r="E424" s="333"/>
      <c r="F424" s="333"/>
      <c r="G424" s="333"/>
      <c r="H424" s="333"/>
      <c r="I424" s="333"/>
      <c r="J424" s="333"/>
      <c r="K424" s="333"/>
      <c r="L424" s="333"/>
      <c r="M424" s="333"/>
      <c r="N424" s="333"/>
      <c r="O424" s="333"/>
      <c r="P424" s="333"/>
      <c r="Q424" s="334"/>
    </row>
    <row r="425" spans="1:17" s="331" customFormat="1">
      <c r="A425" s="332"/>
      <c r="D425" s="333"/>
      <c r="E425" s="333"/>
      <c r="F425" s="333"/>
      <c r="G425" s="333"/>
      <c r="H425" s="333"/>
      <c r="I425" s="333"/>
      <c r="J425" s="333"/>
      <c r="K425" s="333"/>
      <c r="L425" s="333"/>
      <c r="M425" s="333"/>
      <c r="N425" s="333"/>
      <c r="O425" s="333"/>
      <c r="P425" s="333"/>
      <c r="Q425" s="334"/>
    </row>
    <row r="426" spans="1:17" s="331" customFormat="1">
      <c r="A426" s="332"/>
      <c r="D426" s="333"/>
      <c r="E426" s="333"/>
      <c r="F426" s="333"/>
      <c r="G426" s="333"/>
      <c r="H426" s="333"/>
      <c r="I426" s="333"/>
      <c r="J426" s="333"/>
      <c r="K426" s="333"/>
      <c r="L426" s="333"/>
      <c r="M426" s="333"/>
      <c r="N426" s="333"/>
      <c r="O426" s="333"/>
      <c r="P426" s="333"/>
      <c r="Q426" s="334"/>
    </row>
    <row r="427" spans="1:17" s="331" customFormat="1">
      <c r="A427" s="332"/>
      <c r="D427" s="333"/>
      <c r="E427" s="333"/>
      <c r="F427" s="333"/>
      <c r="G427" s="333"/>
      <c r="H427" s="333"/>
      <c r="I427" s="333"/>
      <c r="J427" s="333"/>
      <c r="K427" s="333"/>
      <c r="L427" s="333"/>
      <c r="M427" s="333"/>
      <c r="N427" s="333"/>
      <c r="O427" s="333"/>
      <c r="P427" s="333"/>
      <c r="Q427" s="334"/>
    </row>
    <row r="428" spans="1:17" s="331" customFormat="1">
      <c r="A428" s="332"/>
      <c r="D428" s="333"/>
      <c r="E428" s="333"/>
      <c r="F428" s="333"/>
      <c r="G428" s="333"/>
      <c r="H428" s="333"/>
      <c r="I428" s="333"/>
      <c r="J428" s="333"/>
      <c r="K428" s="333"/>
      <c r="L428" s="333"/>
      <c r="M428" s="333"/>
      <c r="N428" s="333"/>
      <c r="O428" s="333"/>
      <c r="P428" s="333"/>
      <c r="Q428" s="334"/>
    </row>
    <row r="429" spans="1:17" s="331" customFormat="1">
      <c r="A429" s="332"/>
      <c r="D429" s="333"/>
      <c r="E429" s="333"/>
      <c r="F429" s="333"/>
      <c r="G429" s="333"/>
      <c r="H429" s="333"/>
      <c r="I429" s="333"/>
      <c r="J429" s="333"/>
      <c r="K429" s="333"/>
      <c r="L429" s="333"/>
      <c r="M429" s="333"/>
      <c r="N429" s="333"/>
      <c r="O429" s="333"/>
      <c r="P429" s="333"/>
      <c r="Q429" s="334"/>
    </row>
    <row r="430" spans="1:17" s="331" customFormat="1">
      <c r="A430" s="332"/>
      <c r="D430" s="333"/>
      <c r="E430" s="333"/>
      <c r="F430" s="333"/>
      <c r="G430" s="333"/>
      <c r="H430" s="333"/>
      <c r="I430" s="333"/>
      <c r="J430" s="333"/>
      <c r="K430" s="333"/>
      <c r="L430" s="333"/>
      <c r="M430" s="333"/>
      <c r="N430" s="333"/>
      <c r="O430" s="333"/>
      <c r="P430" s="333"/>
      <c r="Q430" s="334"/>
    </row>
    <row r="431" spans="1:17" s="331" customFormat="1">
      <c r="A431" s="332"/>
      <c r="D431" s="333"/>
      <c r="E431" s="333"/>
      <c r="F431" s="333"/>
      <c r="G431" s="333"/>
      <c r="H431" s="333"/>
      <c r="I431" s="333"/>
      <c r="J431" s="333"/>
      <c r="K431" s="333"/>
      <c r="L431" s="333"/>
      <c r="M431" s="333"/>
      <c r="N431" s="333"/>
      <c r="O431" s="333"/>
      <c r="P431" s="333"/>
      <c r="Q431" s="334"/>
    </row>
    <row r="432" spans="1:17" s="331" customFormat="1">
      <c r="A432" s="332"/>
      <c r="D432" s="333"/>
      <c r="E432" s="333"/>
      <c r="F432" s="333"/>
      <c r="G432" s="333"/>
      <c r="H432" s="333"/>
      <c r="I432" s="333"/>
      <c r="J432" s="333"/>
      <c r="K432" s="333"/>
      <c r="L432" s="333"/>
      <c r="M432" s="333"/>
      <c r="N432" s="333"/>
      <c r="O432" s="333"/>
      <c r="P432" s="333"/>
      <c r="Q432" s="334"/>
    </row>
    <row r="433" spans="1:17" s="331" customFormat="1">
      <c r="A433" s="332"/>
      <c r="D433" s="333"/>
      <c r="E433" s="333"/>
      <c r="F433" s="333"/>
      <c r="G433" s="333"/>
      <c r="H433" s="333"/>
      <c r="I433" s="333"/>
      <c r="J433" s="333"/>
      <c r="K433" s="333"/>
      <c r="L433" s="333"/>
      <c r="M433" s="333"/>
      <c r="N433" s="333"/>
      <c r="O433" s="333"/>
      <c r="P433" s="333"/>
      <c r="Q433" s="334"/>
    </row>
    <row r="434" spans="1:17" s="331" customFormat="1">
      <c r="A434" s="332"/>
      <c r="D434" s="333"/>
      <c r="E434" s="333"/>
      <c r="F434" s="333"/>
      <c r="G434" s="333"/>
      <c r="H434" s="333"/>
      <c r="I434" s="333"/>
      <c r="J434" s="333"/>
      <c r="K434" s="333"/>
      <c r="L434" s="333"/>
      <c r="M434" s="333"/>
      <c r="N434" s="333"/>
      <c r="O434" s="333"/>
      <c r="P434" s="333"/>
      <c r="Q434" s="334"/>
    </row>
    <row r="435" spans="1:17" s="331" customFormat="1">
      <c r="A435" s="332"/>
      <c r="D435" s="333"/>
      <c r="E435" s="333"/>
      <c r="F435" s="333"/>
      <c r="G435" s="333"/>
      <c r="H435" s="333"/>
      <c r="I435" s="333"/>
      <c r="J435" s="333"/>
      <c r="K435" s="333"/>
      <c r="L435" s="333"/>
      <c r="M435" s="333"/>
      <c r="N435" s="333"/>
      <c r="O435" s="333"/>
      <c r="P435" s="333"/>
      <c r="Q435" s="334"/>
    </row>
    <row r="436" spans="1:17" s="331" customFormat="1">
      <c r="A436" s="332"/>
      <c r="D436" s="333"/>
      <c r="E436" s="333"/>
      <c r="F436" s="333"/>
      <c r="G436" s="333"/>
      <c r="H436" s="333"/>
      <c r="I436" s="333"/>
      <c r="J436" s="333"/>
      <c r="K436" s="333"/>
      <c r="L436" s="333"/>
      <c r="M436" s="333"/>
      <c r="N436" s="333"/>
      <c r="O436" s="333"/>
      <c r="P436" s="333"/>
      <c r="Q436" s="334"/>
    </row>
    <row r="437" spans="1:17" s="331" customFormat="1">
      <c r="A437" s="332"/>
      <c r="D437" s="333"/>
      <c r="E437" s="333"/>
      <c r="F437" s="333"/>
      <c r="G437" s="333"/>
      <c r="H437" s="333"/>
      <c r="I437" s="333"/>
      <c r="J437" s="333"/>
      <c r="K437" s="333"/>
      <c r="L437" s="333"/>
      <c r="M437" s="333"/>
      <c r="N437" s="333"/>
      <c r="O437" s="333"/>
      <c r="P437" s="333"/>
      <c r="Q437" s="334"/>
    </row>
    <row r="438" spans="1:17" s="331" customFormat="1">
      <c r="A438" s="332"/>
      <c r="D438" s="333"/>
      <c r="E438" s="333"/>
      <c r="F438" s="333"/>
      <c r="G438" s="333"/>
      <c r="H438" s="333"/>
      <c r="I438" s="333"/>
      <c r="J438" s="333"/>
      <c r="K438" s="333"/>
      <c r="L438" s="333"/>
      <c r="M438" s="333"/>
      <c r="N438" s="333"/>
      <c r="O438" s="333"/>
      <c r="P438" s="333"/>
      <c r="Q438" s="334"/>
    </row>
    <row r="439" spans="1:17" s="331" customFormat="1">
      <c r="A439" s="332"/>
      <c r="D439" s="333"/>
      <c r="E439" s="333"/>
      <c r="F439" s="333"/>
      <c r="G439" s="333"/>
      <c r="H439" s="333"/>
      <c r="I439" s="333"/>
      <c r="J439" s="333"/>
      <c r="K439" s="333"/>
      <c r="L439" s="333"/>
      <c r="M439" s="333"/>
      <c r="N439" s="333"/>
      <c r="O439" s="333"/>
      <c r="P439" s="333"/>
      <c r="Q439" s="334"/>
    </row>
    <row r="440" spans="1:17" s="331" customFormat="1">
      <c r="A440" s="332"/>
      <c r="D440" s="333"/>
      <c r="E440" s="333"/>
      <c r="F440" s="333"/>
      <c r="G440" s="333"/>
      <c r="H440" s="333"/>
      <c r="I440" s="333"/>
      <c r="J440" s="333"/>
      <c r="K440" s="333"/>
      <c r="L440" s="333"/>
      <c r="M440" s="333"/>
      <c r="N440" s="333"/>
      <c r="O440" s="333"/>
      <c r="P440" s="333"/>
      <c r="Q440" s="334"/>
    </row>
    <row r="441" spans="1:17" s="331" customFormat="1">
      <c r="A441" s="332"/>
      <c r="D441" s="333"/>
      <c r="E441" s="333"/>
      <c r="F441" s="333"/>
      <c r="G441" s="333"/>
      <c r="H441" s="333"/>
      <c r="I441" s="333"/>
      <c r="J441" s="333"/>
      <c r="K441" s="333"/>
      <c r="L441" s="333"/>
      <c r="M441" s="333"/>
      <c r="N441" s="333"/>
      <c r="O441" s="333"/>
      <c r="P441" s="333"/>
      <c r="Q441" s="334"/>
    </row>
    <row r="442" spans="1:17" s="331" customFormat="1">
      <c r="A442" s="332"/>
      <c r="D442" s="333"/>
      <c r="E442" s="333"/>
      <c r="F442" s="333"/>
      <c r="G442" s="333"/>
      <c r="H442" s="333"/>
      <c r="I442" s="333"/>
      <c r="J442" s="333"/>
      <c r="K442" s="333"/>
      <c r="L442" s="333"/>
      <c r="M442" s="333"/>
      <c r="N442" s="333"/>
      <c r="O442" s="333"/>
      <c r="P442" s="333"/>
      <c r="Q442" s="334"/>
    </row>
    <row r="443" spans="1:17" s="331" customFormat="1">
      <c r="A443" s="332"/>
      <c r="D443" s="333"/>
      <c r="E443" s="333"/>
      <c r="F443" s="333"/>
      <c r="G443" s="333"/>
      <c r="H443" s="333"/>
      <c r="I443" s="333"/>
      <c r="J443" s="333"/>
      <c r="K443" s="333"/>
      <c r="L443" s="333"/>
      <c r="M443" s="333"/>
      <c r="N443" s="333"/>
      <c r="O443" s="333"/>
      <c r="P443" s="333"/>
      <c r="Q443" s="334"/>
    </row>
    <row r="444" spans="1:17" s="331" customFormat="1">
      <c r="A444" s="332"/>
      <c r="D444" s="333"/>
      <c r="E444" s="333"/>
      <c r="F444" s="333"/>
      <c r="G444" s="333"/>
      <c r="H444" s="333"/>
      <c r="I444" s="333"/>
      <c r="J444" s="333"/>
      <c r="K444" s="333"/>
      <c r="L444" s="333"/>
      <c r="M444" s="333"/>
      <c r="N444" s="333"/>
      <c r="O444" s="333"/>
      <c r="P444" s="333"/>
      <c r="Q444" s="334"/>
    </row>
    <row r="445" spans="1:17" s="331" customFormat="1">
      <c r="A445" s="332"/>
      <c r="D445" s="333"/>
      <c r="E445" s="333"/>
      <c r="F445" s="333"/>
      <c r="G445" s="333"/>
      <c r="H445" s="333"/>
      <c r="I445" s="333"/>
      <c r="J445" s="333"/>
      <c r="K445" s="333"/>
      <c r="L445" s="333"/>
      <c r="M445" s="333"/>
      <c r="N445" s="333"/>
      <c r="O445" s="333"/>
      <c r="P445" s="333"/>
      <c r="Q445" s="334"/>
    </row>
    <row r="446" spans="1:17" s="331" customFormat="1">
      <c r="A446" s="332"/>
      <c r="D446" s="333"/>
      <c r="E446" s="333"/>
      <c r="F446" s="333"/>
      <c r="G446" s="333"/>
      <c r="H446" s="333"/>
      <c r="I446" s="333"/>
      <c r="J446" s="333"/>
      <c r="K446" s="333"/>
      <c r="L446" s="333"/>
      <c r="M446" s="333"/>
      <c r="N446" s="333"/>
      <c r="O446" s="333"/>
      <c r="P446" s="333"/>
      <c r="Q446" s="334"/>
    </row>
    <row r="447" spans="1:17" s="331" customFormat="1">
      <c r="A447" s="332"/>
      <c r="D447" s="333"/>
      <c r="E447" s="333"/>
      <c r="F447" s="333"/>
      <c r="G447" s="333"/>
      <c r="H447" s="333"/>
      <c r="I447" s="333"/>
      <c r="J447" s="333"/>
      <c r="K447" s="333"/>
      <c r="L447" s="333"/>
      <c r="M447" s="333"/>
      <c r="N447" s="333"/>
      <c r="O447" s="333"/>
      <c r="P447" s="333"/>
      <c r="Q447" s="334"/>
    </row>
    <row r="448" spans="1:17" s="331" customFormat="1">
      <c r="A448" s="332"/>
      <c r="D448" s="333"/>
      <c r="E448" s="333"/>
      <c r="F448" s="333"/>
      <c r="G448" s="333"/>
      <c r="H448" s="333"/>
      <c r="I448" s="333"/>
      <c r="J448" s="333"/>
      <c r="K448" s="333"/>
      <c r="L448" s="333"/>
      <c r="M448" s="333"/>
      <c r="N448" s="333"/>
      <c r="O448" s="333"/>
      <c r="P448" s="333"/>
      <c r="Q448" s="334"/>
    </row>
    <row r="449" spans="1:17" s="331" customFormat="1">
      <c r="A449" s="332"/>
      <c r="D449" s="333"/>
      <c r="E449" s="333"/>
      <c r="F449" s="333"/>
      <c r="G449" s="333"/>
      <c r="H449" s="333"/>
      <c r="I449" s="333"/>
      <c r="J449" s="333"/>
      <c r="K449" s="333"/>
      <c r="L449" s="333"/>
      <c r="M449" s="333"/>
      <c r="N449" s="333"/>
      <c r="O449" s="333"/>
      <c r="P449" s="333"/>
      <c r="Q449" s="334"/>
    </row>
    <row r="450" spans="1:17" s="331" customFormat="1">
      <c r="A450" s="332"/>
      <c r="D450" s="333"/>
      <c r="E450" s="333"/>
      <c r="F450" s="333"/>
      <c r="G450" s="333"/>
      <c r="H450" s="333"/>
      <c r="I450" s="333"/>
      <c r="J450" s="333"/>
      <c r="K450" s="333"/>
      <c r="L450" s="333"/>
      <c r="M450" s="333"/>
      <c r="N450" s="333"/>
      <c r="O450" s="333"/>
      <c r="P450" s="333"/>
      <c r="Q450" s="334"/>
    </row>
    <row r="451" spans="1:17" s="331" customFormat="1">
      <c r="A451" s="332"/>
      <c r="D451" s="333"/>
      <c r="E451" s="333"/>
      <c r="F451" s="333"/>
      <c r="G451" s="333"/>
      <c r="H451" s="333"/>
      <c r="I451" s="333"/>
      <c r="J451" s="333"/>
      <c r="K451" s="333"/>
      <c r="L451" s="333"/>
      <c r="M451" s="333"/>
      <c r="N451" s="333"/>
      <c r="O451" s="333"/>
      <c r="P451" s="333"/>
      <c r="Q451" s="334"/>
    </row>
    <row r="452" spans="1:17" s="331" customFormat="1">
      <c r="A452" s="332"/>
      <c r="D452" s="333"/>
      <c r="E452" s="333"/>
      <c r="F452" s="333"/>
      <c r="G452" s="333"/>
      <c r="H452" s="333"/>
      <c r="I452" s="333"/>
      <c r="J452" s="333"/>
      <c r="K452" s="333"/>
      <c r="L452" s="333"/>
      <c r="M452" s="333"/>
      <c r="N452" s="333"/>
      <c r="O452" s="333"/>
      <c r="P452" s="333"/>
      <c r="Q452" s="334"/>
    </row>
    <row r="453" spans="1:17" s="331" customFormat="1">
      <c r="A453" s="332"/>
      <c r="D453" s="333"/>
      <c r="E453" s="333"/>
      <c r="F453" s="333"/>
      <c r="G453" s="333"/>
      <c r="H453" s="333"/>
      <c r="I453" s="333"/>
      <c r="J453" s="333"/>
      <c r="K453" s="333"/>
      <c r="L453" s="333"/>
      <c r="M453" s="333"/>
      <c r="N453" s="333"/>
      <c r="O453" s="333"/>
      <c r="P453" s="333"/>
      <c r="Q453" s="334"/>
    </row>
    <row r="454" spans="1:17" s="331" customFormat="1">
      <c r="A454" s="332"/>
      <c r="D454" s="333"/>
      <c r="E454" s="333"/>
      <c r="F454" s="333"/>
      <c r="G454" s="333"/>
      <c r="H454" s="333"/>
      <c r="I454" s="333"/>
      <c r="J454" s="333"/>
      <c r="K454" s="333"/>
      <c r="L454" s="333"/>
      <c r="M454" s="333"/>
      <c r="N454" s="333"/>
      <c r="O454" s="333"/>
      <c r="P454" s="333"/>
      <c r="Q454" s="334"/>
    </row>
    <row r="455" spans="1:17" s="331" customFormat="1">
      <c r="A455" s="332"/>
      <c r="D455" s="333"/>
      <c r="E455" s="333"/>
      <c r="F455" s="333"/>
      <c r="G455" s="333"/>
      <c r="H455" s="333"/>
      <c r="I455" s="333"/>
      <c r="J455" s="333"/>
      <c r="K455" s="333"/>
      <c r="L455" s="333"/>
      <c r="M455" s="333"/>
      <c r="N455" s="333"/>
      <c r="O455" s="333"/>
      <c r="P455" s="333"/>
      <c r="Q455" s="334"/>
    </row>
    <row r="456" spans="1:17" s="331" customFormat="1">
      <c r="A456" s="332"/>
      <c r="D456" s="333"/>
      <c r="E456" s="333"/>
      <c r="F456" s="333"/>
      <c r="G456" s="333"/>
      <c r="H456" s="333"/>
      <c r="I456" s="333"/>
      <c r="J456" s="333"/>
      <c r="K456" s="333"/>
      <c r="L456" s="333"/>
      <c r="M456" s="333"/>
      <c r="N456" s="333"/>
      <c r="O456" s="333"/>
      <c r="P456" s="333"/>
      <c r="Q456" s="334"/>
    </row>
    <row r="457" spans="1:17" s="331" customFormat="1">
      <c r="A457" s="332"/>
      <c r="D457" s="333"/>
      <c r="E457" s="333"/>
      <c r="F457" s="333"/>
      <c r="G457" s="333"/>
      <c r="H457" s="333"/>
      <c r="I457" s="333"/>
      <c r="J457" s="333"/>
      <c r="K457" s="333"/>
      <c r="L457" s="333"/>
      <c r="M457" s="333"/>
      <c r="N457" s="333"/>
      <c r="O457" s="333"/>
      <c r="P457" s="333"/>
      <c r="Q457" s="334"/>
    </row>
    <row r="458" spans="1:17" s="331" customFormat="1">
      <c r="A458" s="332"/>
      <c r="D458" s="333"/>
      <c r="E458" s="333"/>
      <c r="F458" s="333"/>
      <c r="G458" s="333"/>
      <c r="H458" s="333"/>
      <c r="I458" s="333"/>
      <c r="J458" s="333"/>
      <c r="K458" s="333"/>
      <c r="L458" s="333"/>
      <c r="M458" s="333"/>
      <c r="N458" s="333"/>
      <c r="O458" s="333"/>
      <c r="P458" s="333"/>
      <c r="Q458" s="334"/>
    </row>
    <row r="459" spans="1:17" s="331" customFormat="1">
      <c r="A459" s="332"/>
      <c r="D459" s="333"/>
      <c r="E459" s="333"/>
      <c r="F459" s="333"/>
      <c r="G459" s="333"/>
      <c r="H459" s="333"/>
      <c r="I459" s="333"/>
      <c r="J459" s="333"/>
      <c r="K459" s="333"/>
      <c r="L459" s="333"/>
      <c r="M459" s="333"/>
      <c r="N459" s="333"/>
      <c r="O459" s="333"/>
      <c r="P459" s="333"/>
      <c r="Q459" s="334"/>
    </row>
    <row r="460" spans="1:17" s="331" customFormat="1">
      <c r="A460" s="332"/>
      <c r="D460" s="333"/>
      <c r="E460" s="333"/>
      <c r="F460" s="333"/>
      <c r="G460" s="333"/>
      <c r="H460" s="333"/>
      <c r="I460" s="333"/>
      <c r="J460" s="333"/>
      <c r="K460" s="333"/>
      <c r="L460" s="333"/>
      <c r="M460" s="333"/>
      <c r="N460" s="333"/>
      <c r="O460" s="333"/>
      <c r="P460" s="333"/>
      <c r="Q460" s="334"/>
    </row>
    <row r="461" spans="1:17" s="331" customFormat="1">
      <c r="A461" s="332"/>
      <c r="D461" s="333"/>
      <c r="E461" s="333"/>
      <c r="F461" s="333"/>
      <c r="G461" s="333"/>
      <c r="H461" s="333"/>
      <c r="I461" s="333"/>
      <c r="J461" s="333"/>
      <c r="K461" s="333"/>
      <c r="L461" s="333"/>
      <c r="M461" s="333"/>
      <c r="N461" s="333"/>
      <c r="O461" s="333"/>
      <c r="P461" s="333"/>
      <c r="Q461" s="334"/>
    </row>
    <row r="462" spans="1:17" s="331" customFormat="1">
      <c r="A462" s="332"/>
      <c r="D462" s="333"/>
      <c r="E462" s="333"/>
      <c r="F462" s="333"/>
      <c r="G462" s="333"/>
      <c r="H462" s="333"/>
      <c r="I462" s="333"/>
      <c r="J462" s="333"/>
      <c r="K462" s="333"/>
      <c r="L462" s="333"/>
      <c r="M462" s="333"/>
      <c r="N462" s="333"/>
      <c r="O462" s="333"/>
      <c r="P462" s="333"/>
      <c r="Q462" s="334"/>
    </row>
    <row r="463" spans="1:17" s="331" customFormat="1">
      <c r="A463" s="332"/>
      <c r="D463" s="333"/>
      <c r="E463" s="333"/>
      <c r="F463" s="333"/>
      <c r="G463" s="333"/>
      <c r="H463" s="333"/>
      <c r="I463" s="333"/>
      <c r="J463" s="333"/>
      <c r="K463" s="333"/>
      <c r="L463" s="333"/>
      <c r="M463" s="333"/>
      <c r="N463" s="333"/>
      <c r="O463" s="333"/>
      <c r="P463" s="333"/>
      <c r="Q463" s="334"/>
    </row>
    <row r="464" spans="1:17" s="331" customFormat="1">
      <c r="A464" s="332"/>
      <c r="D464" s="333"/>
      <c r="E464" s="333"/>
      <c r="F464" s="333"/>
      <c r="G464" s="333"/>
      <c r="H464" s="333"/>
      <c r="I464" s="333"/>
      <c r="J464" s="333"/>
      <c r="K464" s="333"/>
      <c r="L464" s="333"/>
      <c r="M464" s="333"/>
      <c r="N464" s="333"/>
      <c r="O464" s="333"/>
      <c r="P464" s="333"/>
      <c r="Q464" s="334"/>
    </row>
    <row r="465" spans="1:17" s="331" customFormat="1">
      <c r="A465" s="332"/>
      <c r="D465" s="333"/>
      <c r="E465" s="333"/>
      <c r="F465" s="333"/>
      <c r="G465" s="333"/>
      <c r="H465" s="333"/>
      <c r="I465" s="333"/>
      <c r="J465" s="333"/>
      <c r="K465" s="333"/>
      <c r="L465" s="333"/>
      <c r="M465" s="333"/>
      <c r="N465" s="333"/>
      <c r="O465" s="333"/>
      <c r="P465" s="333"/>
      <c r="Q465" s="334"/>
    </row>
    <row r="466" spans="1:17" s="331" customFormat="1">
      <c r="A466" s="332"/>
      <c r="D466" s="333"/>
      <c r="E466" s="333"/>
      <c r="F466" s="333"/>
      <c r="G466" s="333"/>
      <c r="H466" s="333"/>
      <c r="I466" s="333"/>
      <c r="J466" s="333"/>
      <c r="K466" s="333"/>
      <c r="L466" s="333"/>
      <c r="M466" s="333"/>
      <c r="N466" s="333"/>
      <c r="O466" s="333"/>
      <c r="P466" s="333"/>
      <c r="Q466" s="334"/>
    </row>
    <row r="467" spans="1:17" s="331" customFormat="1">
      <c r="A467" s="332"/>
      <c r="D467" s="333"/>
      <c r="E467" s="333"/>
      <c r="F467" s="333"/>
      <c r="G467" s="333"/>
      <c r="H467" s="333"/>
      <c r="I467" s="333"/>
      <c r="J467" s="333"/>
      <c r="K467" s="333"/>
      <c r="L467" s="333"/>
      <c r="M467" s="333"/>
      <c r="N467" s="333"/>
      <c r="O467" s="333"/>
      <c r="P467" s="333"/>
      <c r="Q467" s="334"/>
    </row>
    <row r="468" spans="1:17" s="331" customFormat="1">
      <c r="A468" s="332"/>
      <c r="D468" s="333"/>
      <c r="E468" s="333"/>
      <c r="F468" s="333"/>
      <c r="G468" s="333"/>
      <c r="H468" s="333"/>
      <c r="I468" s="333"/>
      <c r="J468" s="333"/>
      <c r="K468" s="333"/>
      <c r="L468" s="333"/>
      <c r="M468" s="333"/>
      <c r="N468" s="333"/>
      <c r="O468" s="333"/>
      <c r="P468" s="333"/>
      <c r="Q468" s="334"/>
    </row>
    <row r="469" spans="1:17" s="331" customFormat="1">
      <c r="A469" s="332"/>
      <c r="D469" s="333"/>
      <c r="E469" s="333"/>
      <c r="F469" s="333"/>
      <c r="G469" s="333"/>
      <c r="H469" s="333"/>
      <c r="I469" s="333"/>
      <c r="J469" s="333"/>
      <c r="K469" s="333"/>
      <c r="L469" s="333"/>
      <c r="M469" s="333"/>
      <c r="N469" s="333"/>
      <c r="O469" s="333"/>
      <c r="P469" s="333"/>
      <c r="Q469" s="334"/>
    </row>
    <row r="470" spans="1:17" s="331" customFormat="1">
      <c r="A470" s="332"/>
      <c r="D470" s="333"/>
      <c r="E470" s="333"/>
      <c r="F470" s="333"/>
      <c r="G470" s="333"/>
      <c r="H470" s="333"/>
      <c r="I470" s="333"/>
      <c r="J470" s="333"/>
      <c r="K470" s="333"/>
      <c r="L470" s="333"/>
      <c r="M470" s="333"/>
      <c r="N470" s="333"/>
      <c r="O470" s="333"/>
      <c r="P470" s="333"/>
      <c r="Q470" s="334"/>
    </row>
    <row r="471" spans="1:17" s="331" customFormat="1">
      <c r="A471" s="332"/>
      <c r="D471" s="333"/>
      <c r="E471" s="333"/>
      <c r="F471" s="333"/>
      <c r="G471" s="333"/>
      <c r="H471" s="333"/>
      <c r="I471" s="333"/>
      <c r="J471" s="333"/>
      <c r="K471" s="333"/>
      <c r="L471" s="333"/>
      <c r="M471" s="333"/>
      <c r="N471" s="333"/>
      <c r="O471" s="333"/>
      <c r="P471" s="333"/>
      <c r="Q471" s="334"/>
    </row>
    <row r="472" spans="1:17" s="331" customFormat="1">
      <c r="A472" s="332"/>
      <c r="D472" s="333"/>
      <c r="E472" s="333"/>
      <c r="F472" s="333"/>
      <c r="G472" s="333"/>
      <c r="H472" s="333"/>
      <c r="I472" s="333"/>
      <c r="J472" s="333"/>
      <c r="K472" s="333"/>
      <c r="L472" s="333"/>
      <c r="M472" s="333"/>
      <c r="N472" s="333"/>
      <c r="O472" s="333"/>
      <c r="P472" s="333"/>
      <c r="Q472" s="334"/>
    </row>
    <row r="473" spans="1:17" s="331" customFormat="1">
      <c r="A473" s="332"/>
      <c r="D473" s="333"/>
      <c r="E473" s="333"/>
      <c r="F473" s="333"/>
      <c r="G473" s="333"/>
      <c r="H473" s="333"/>
      <c r="I473" s="333"/>
      <c r="J473" s="333"/>
      <c r="K473" s="333"/>
      <c r="L473" s="333"/>
      <c r="M473" s="333"/>
      <c r="N473" s="333"/>
      <c r="O473" s="333"/>
      <c r="P473" s="333"/>
      <c r="Q473" s="334"/>
    </row>
    <row r="474" spans="1:17" s="331" customFormat="1">
      <c r="A474" s="332"/>
      <c r="D474" s="333"/>
      <c r="E474" s="333"/>
      <c r="F474" s="333"/>
      <c r="G474" s="333"/>
      <c r="H474" s="333"/>
      <c r="I474" s="333"/>
      <c r="J474" s="333"/>
      <c r="K474" s="333"/>
      <c r="L474" s="333"/>
      <c r="M474" s="333"/>
      <c r="N474" s="333"/>
      <c r="O474" s="333"/>
      <c r="P474" s="333"/>
      <c r="Q474" s="334"/>
    </row>
    <row r="475" spans="1:17" s="331" customFormat="1">
      <c r="A475" s="332"/>
      <c r="D475" s="333"/>
      <c r="E475" s="333"/>
      <c r="F475" s="333"/>
      <c r="G475" s="333"/>
      <c r="H475" s="333"/>
      <c r="I475" s="333"/>
      <c r="J475" s="333"/>
      <c r="K475" s="333"/>
      <c r="L475" s="333"/>
      <c r="M475" s="333"/>
      <c r="N475" s="333"/>
      <c r="O475" s="333"/>
      <c r="P475" s="333"/>
      <c r="Q475" s="334"/>
    </row>
    <row r="476" spans="1:17" s="331" customFormat="1">
      <c r="A476" s="332"/>
      <c r="D476" s="333"/>
      <c r="E476" s="333"/>
      <c r="F476" s="333"/>
      <c r="G476" s="333"/>
      <c r="H476" s="333"/>
      <c r="I476" s="333"/>
      <c r="J476" s="333"/>
      <c r="K476" s="333"/>
      <c r="L476" s="333"/>
      <c r="M476" s="333"/>
      <c r="N476" s="333"/>
      <c r="O476" s="333"/>
      <c r="P476" s="333"/>
      <c r="Q476" s="334"/>
    </row>
    <row r="477" spans="1:17" s="331" customFormat="1">
      <c r="A477" s="332"/>
      <c r="D477" s="333"/>
      <c r="E477" s="333"/>
      <c r="F477" s="333"/>
      <c r="G477" s="333"/>
      <c r="H477" s="333"/>
      <c r="I477" s="333"/>
      <c r="J477" s="333"/>
      <c r="K477" s="333"/>
      <c r="L477" s="333"/>
      <c r="M477" s="333"/>
      <c r="N477" s="333"/>
      <c r="O477" s="333"/>
      <c r="P477" s="333"/>
      <c r="Q477" s="334"/>
    </row>
    <row r="478" spans="1:17" s="331" customFormat="1">
      <c r="A478" s="332"/>
      <c r="D478" s="333"/>
      <c r="E478" s="333"/>
      <c r="F478" s="333"/>
      <c r="G478" s="333"/>
      <c r="H478" s="333"/>
      <c r="I478" s="333"/>
      <c r="J478" s="333"/>
      <c r="K478" s="333"/>
      <c r="L478" s="333"/>
      <c r="M478" s="333"/>
      <c r="N478" s="333"/>
      <c r="O478" s="333"/>
      <c r="P478" s="333"/>
      <c r="Q478" s="334"/>
    </row>
    <row r="479" spans="1:17" s="331" customFormat="1">
      <c r="A479" s="332"/>
      <c r="D479" s="333"/>
      <c r="E479" s="333"/>
      <c r="F479" s="333"/>
      <c r="G479" s="333"/>
      <c r="H479" s="333"/>
      <c r="I479" s="333"/>
      <c r="J479" s="333"/>
      <c r="K479" s="333"/>
      <c r="L479" s="333"/>
      <c r="M479" s="333"/>
      <c r="N479" s="333"/>
      <c r="O479" s="333"/>
      <c r="P479" s="333"/>
      <c r="Q479" s="334"/>
    </row>
    <row r="480" spans="1:17" s="331" customFormat="1">
      <c r="A480" s="332"/>
      <c r="D480" s="333"/>
      <c r="E480" s="333"/>
      <c r="F480" s="333"/>
      <c r="G480" s="333"/>
      <c r="H480" s="333"/>
      <c r="I480" s="333"/>
      <c r="J480" s="333"/>
      <c r="K480" s="333"/>
      <c r="L480" s="333"/>
      <c r="M480" s="333"/>
      <c r="N480" s="333"/>
      <c r="O480" s="333"/>
      <c r="P480" s="333"/>
      <c r="Q480" s="334"/>
    </row>
    <row r="481" spans="1:17" s="331" customFormat="1">
      <c r="A481" s="332"/>
      <c r="D481" s="333"/>
      <c r="E481" s="333"/>
      <c r="F481" s="333"/>
      <c r="G481" s="333"/>
      <c r="H481" s="333"/>
      <c r="I481" s="333"/>
      <c r="J481" s="333"/>
      <c r="K481" s="333"/>
      <c r="L481" s="333"/>
      <c r="M481" s="333"/>
      <c r="N481" s="333"/>
      <c r="O481" s="333"/>
      <c r="P481" s="333"/>
      <c r="Q481" s="334"/>
    </row>
    <row r="482" spans="1:17" s="331" customFormat="1">
      <c r="A482" s="332"/>
      <c r="D482" s="333"/>
      <c r="E482" s="333"/>
      <c r="F482" s="333"/>
      <c r="G482" s="333"/>
      <c r="H482" s="333"/>
      <c r="I482" s="333"/>
      <c r="J482" s="333"/>
      <c r="K482" s="333"/>
      <c r="L482" s="333"/>
      <c r="M482" s="333"/>
      <c r="N482" s="333"/>
      <c r="O482" s="333"/>
      <c r="P482" s="333"/>
      <c r="Q482" s="334"/>
    </row>
    <row r="483" spans="1:17" s="331" customFormat="1">
      <c r="A483" s="332"/>
      <c r="D483" s="333"/>
      <c r="E483" s="333"/>
      <c r="F483" s="333"/>
      <c r="G483" s="333"/>
      <c r="H483" s="333"/>
      <c r="I483" s="333"/>
      <c r="J483" s="333"/>
      <c r="K483" s="333"/>
      <c r="L483" s="333"/>
      <c r="M483" s="333"/>
      <c r="N483" s="333"/>
      <c r="O483" s="333"/>
      <c r="P483" s="333"/>
      <c r="Q483" s="334"/>
    </row>
    <row r="484" spans="1:17" s="331" customFormat="1">
      <c r="A484" s="332"/>
      <c r="D484" s="333"/>
      <c r="E484" s="333"/>
      <c r="F484" s="333"/>
      <c r="G484" s="333"/>
      <c r="H484" s="333"/>
      <c r="I484" s="333"/>
      <c r="J484" s="333"/>
      <c r="K484" s="333"/>
      <c r="L484" s="333"/>
      <c r="M484" s="333"/>
      <c r="N484" s="333"/>
      <c r="O484" s="333"/>
      <c r="P484" s="333"/>
      <c r="Q484" s="334"/>
    </row>
    <row r="485" spans="1:17" s="331" customFormat="1">
      <c r="A485" s="332"/>
      <c r="D485" s="333"/>
      <c r="E485" s="333"/>
      <c r="F485" s="333"/>
      <c r="G485" s="333"/>
      <c r="H485" s="333"/>
      <c r="I485" s="333"/>
      <c r="J485" s="333"/>
      <c r="K485" s="333"/>
      <c r="L485" s="333"/>
      <c r="M485" s="333"/>
      <c r="N485" s="333"/>
      <c r="O485" s="333"/>
      <c r="P485" s="333"/>
      <c r="Q485" s="334"/>
    </row>
    <row r="486" spans="1:17" s="331" customFormat="1">
      <c r="A486" s="332"/>
      <c r="D486" s="333"/>
      <c r="E486" s="333"/>
      <c r="F486" s="333"/>
      <c r="G486" s="333"/>
      <c r="H486" s="333"/>
      <c r="I486" s="333"/>
      <c r="J486" s="333"/>
      <c r="K486" s="333"/>
      <c r="L486" s="333"/>
      <c r="M486" s="333"/>
      <c r="N486" s="333"/>
      <c r="O486" s="333"/>
      <c r="P486" s="333"/>
      <c r="Q486" s="334"/>
    </row>
    <row r="487" spans="1:17" s="331" customFormat="1">
      <c r="A487" s="332"/>
      <c r="D487" s="333"/>
      <c r="E487" s="333"/>
      <c r="F487" s="333"/>
      <c r="G487" s="333"/>
      <c r="H487" s="333"/>
      <c r="I487" s="333"/>
      <c r="J487" s="333"/>
      <c r="K487" s="333"/>
      <c r="L487" s="333"/>
      <c r="M487" s="333"/>
      <c r="N487" s="333"/>
      <c r="O487" s="333"/>
      <c r="P487" s="333"/>
      <c r="Q487" s="334"/>
    </row>
    <row r="488" spans="1:17" s="331" customFormat="1">
      <c r="A488" s="332"/>
      <c r="D488" s="333"/>
      <c r="E488" s="333"/>
      <c r="F488" s="333"/>
      <c r="G488" s="333"/>
      <c r="H488" s="333"/>
      <c r="I488" s="333"/>
      <c r="J488" s="333"/>
      <c r="K488" s="333"/>
      <c r="L488" s="333"/>
      <c r="M488" s="333"/>
      <c r="N488" s="333"/>
      <c r="O488" s="333"/>
      <c r="P488" s="333"/>
      <c r="Q488" s="334"/>
    </row>
    <row r="489" spans="1:17" s="331" customFormat="1">
      <c r="A489" s="332"/>
      <c r="D489" s="333"/>
      <c r="E489" s="333"/>
      <c r="F489" s="333"/>
      <c r="G489" s="333"/>
      <c r="H489" s="333"/>
      <c r="I489" s="333"/>
      <c r="J489" s="333"/>
      <c r="K489" s="333"/>
      <c r="L489" s="333"/>
      <c r="M489" s="333"/>
      <c r="N489" s="333"/>
      <c r="O489" s="333"/>
      <c r="P489" s="333"/>
      <c r="Q489" s="334"/>
    </row>
    <row r="490" spans="1:17" s="331" customFormat="1">
      <c r="A490" s="332"/>
      <c r="D490" s="333"/>
      <c r="E490" s="333"/>
      <c r="F490" s="333"/>
      <c r="G490" s="333"/>
      <c r="H490" s="333"/>
      <c r="I490" s="333"/>
      <c r="J490" s="333"/>
      <c r="K490" s="333"/>
      <c r="L490" s="333"/>
      <c r="M490" s="333"/>
      <c r="N490" s="333"/>
      <c r="O490" s="333"/>
      <c r="P490" s="333"/>
      <c r="Q490" s="334"/>
    </row>
    <row r="491" spans="1:17" s="331" customFormat="1">
      <c r="A491" s="332"/>
      <c r="D491" s="333"/>
      <c r="E491" s="333"/>
      <c r="F491" s="333"/>
      <c r="G491" s="333"/>
      <c r="H491" s="333"/>
      <c r="I491" s="333"/>
      <c r="J491" s="333"/>
      <c r="K491" s="333"/>
      <c r="L491" s="333"/>
      <c r="M491" s="333"/>
      <c r="N491" s="333"/>
      <c r="O491" s="333"/>
      <c r="P491" s="333"/>
      <c r="Q491" s="334"/>
    </row>
    <row r="492" spans="1:17" s="331" customFormat="1">
      <c r="A492" s="332"/>
      <c r="D492" s="333"/>
      <c r="E492" s="333"/>
      <c r="F492" s="333"/>
      <c r="G492" s="333"/>
      <c r="H492" s="333"/>
      <c r="I492" s="333"/>
      <c r="J492" s="333"/>
      <c r="K492" s="333"/>
      <c r="L492" s="333"/>
      <c r="M492" s="333"/>
      <c r="N492" s="333"/>
      <c r="O492" s="333"/>
      <c r="P492" s="333"/>
      <c r="Q492" s="334"/>
    </row>
    <row r="493" spans="1:17" s="331" customFormat="1">
      <c r="A493" s="332"/>
      <c r="D493" s="333"/>
      <c r="E493" s="333"/>
      <c r="F493" s="333"/>
      <c r="G493" s="333"/>
      <c r="H493" s="333"/>
      <c r="I493" s="333"/>
      <c r="J493" s="333"/>
      <c r="K493" s="333"/>
      <c r="L493" s="333"/>
      <c r="M493" s="333"/>
      <c r="N493" s="333"/>
      <c r="O493" s="333"/>
      <c r="P493" s="333"/>
      <c r="Q493" s="334"/>
    </row>
    <row r="494" spans="1:17" s="331" customFormat="1">
      <c r="A494" s="332"/>
      <c r="D494" s="333"/>
      <c r="E494" s="333"/>
      <c r="F494" s="333"/>
      <c r="G494" s="333"/>
      <c r="H494" s="333"/>
      <c r="I494" s="333"/>
      <c r="J494" s="333"/>
      <c r="K494" s="333"/>
      <c r="L494" s="333"/>
      <c r="M494" s="333"/>
      <c r="N494" s="333"/>
      <c r="O494" s="333"/>
      <c r="P494" s="333"/>
      <c r="Q494" s="334"/>
    </row>
    <row r="495" spans="1:17" s="331" customFormat="1">
      <c r="A495" s="332"/>
      <c r="D495" s="333"/>
      <c r="E495" s="333"/>
      <c r="F495" s="333"/>
      <c r="G495" s="333"/>
      <c r="H495" s="333"/>
      <c r="I495" s="333"/>
      <c r="J495" s="333"/>
      <c r="K495" s="333"/>
      <c r="L495" s="333"/>
      <c r="M495" s="333"/>
      <c r="N495" s="333"/>
      <c r="O495" s="333"/>
      <c r="P495" s="333"/>
      <c r="Q495" s="334"/>
    </row>
    <row r="496" spans="1:17" s="331" customFormat="1">
      <c r="A496" s="332"/>
      <c r="D496" s="333"/>
      <c r="E496" s="333"/>
      <c r="F496" s="333"/>
      <c r="G496" s="333"/>
      <c r="H496" s="333"/>
      <c r="I496" s="333"/>
      <c r="J496" s="333"/>
      <c r="K496" s="333"/>
      <c r="L496" s="333"/>
      <c r="M496" s="333"/>
      <c r="N496" s="333"/>
      <c r="O496" s="333"/>
      <c r="P496" s="333"/>
      <c r="Q496" s="334"/>
    </row>
    <row r="497" spans="1:17" s="331" customFormat="1">
      <c r="A497" s="332"/>
      <c r="D497" s="333"/>
      <c r="E497" s="333"/>
      <c r="F497" s="333"/>
      <c r="G497" s="333"/>
      <c r="H497" s="333"/>
      <c r="I497" s="333"/>
      <c r="J497" s="333"/>
      <c r="K497" s="333"/>
      <c r="L497" s="333"/>
      <c r="M497" s="333"/>
      <c r="N497" s="333"/>
      <c r="O497" s="333"/>
      <c r="P497" s="333"/>
      <c r="Q497" s="334"/>
    </row>
    <row r="498" spans="1:17" s="331" customFormat="1">
      <c r="A498" s="332"/>
      <c r="D498" s="333"/>
      <c r="E498" s="333"/>
      <c r="F498" s="333"/>
      <c r="G498" s="333"/>
      <c r="H498" s="333"/>
      <c r="I498" s="333"/>
      <c r="J498" s="333"/>
      <c r="K498" s="333"/>
      <c r="L498" s="333"/>
      <c r="M498" s="333"/>
      <c r="N498" s="333"/>
      <c r="O498" s="333"/>
      <c r="P498" s="333"/>
      <c r="Q498" s="334"/>
    </row>
    <row r="499" spans="1:17" s="331" customFormat="1">
      <c r="A499" s="332"/>
      <c r="D499" s="333"/>
      <c r="E499" s="333"/>
      <c r="F499" s="333"/>
      <c r="G499" s="333"/>
      <c r="H499" s="333"/>
      <c r="I499" s="333"/>
      <c r="J499" s="333"/>
      <c r="K499" s="333"/>
      <c r="L499" s="333"/>
      <c r="M499" s="333"/>
      <c r="N499" s="333"/>
      <c r="O499" s="333"/>
      <c r="P499" s="333"/>
      <c r="Q499" s="334"/>
    </row>
    <row r="500" spans="1:17" s="331" customFormat="1">
      <c r="A500" s="332"/>
      <c r="D500" s="333"/>
      <c r="E500" s="333"/>
      <c r="F500" s="333"/>
      <c r="G500" s="333"/>
      <c r="H500" s="333"/>
      <c r="I500" s="333"/>
      <c r="J500" s="333"/>
      <c r="K500" s="333"/>
      <c r="L500" s="333"/>
      <c r="M500" s="333"/>
      <c r="N500" s="333"/>
      <c r="O500" s="333"/>
      <c r="P500" s="333"/>
      <c r="Q500" s="334"/>
    </row>
    <row r="501" spans="1:17" s="331" customFormat="1">
      <c r="A501" s="332"/>
      <c r="D501" s="333"/>
      <c r="E501" s="333"/>
      <c r="F501" s="333"/>
      <c r="G501" s="333"/>
      <c r="H501" s="333"/>
      <c r="I501" s="333"/>
      <c r="J501" s="333"/>
      <c r="K501" s="333"/>
      <c r="L501" s="333"/>
      <c r="M501" s="333"/>
      <c r="N501" s="333"/>
      <c r="O501" s="333"/>
      <c r="P501" s="333"/>
      <c r="Q501" s="334"/>
    </row>
    <row r="502" spans="1:17" s="331" customFormat="1">
      <c r="A502" s="332"/>
      <c r="D502" s="333"/>
      <c r="E502" s="333"/>
      <c r="F502" s="333"/>
      <c r="G502" s="333"/>
      <c r="H502" s="333"/>
      <c r="I502" s="333"/>
      <c r="J502" s="333"/>
      <c r="K502" s="333"/>
      <c r="L502" s="333"/>
      <c r="M502" s="333"/>
      <c r="N502" s="333"/>
      <c r="O502" s="333"/>
      <c r="P502" s="333"/>
      <c r="Q502" s="334"/>
    </row>
    <row r="503" spans="1:17" s="331" customFormat="1">
      <c r="A503" s="332"/>
      <c r="D503" s="333"/>
      <c r="E503" s="333"/>
      <c r="F503" s="333"/>
      <c r="G503" s="333"/>
      <c r="H503" s="333"/>
      <c r="I503" s="333"/>
      <c r="J503" s="333"/>
      <c r="K503" s="333"/>
      <c r="L503" s="333"/>
      <c r="M503" s="333"/>
      <c r="N503" s="333"/>
      <c r="O503" s="333"/>
      <c r="P503" s="333"/>
      <c r="Q503" s="334"/>
    </row>
    <row r="504" spans="1:17" s="331" customFormat="1">
      <c r="A504" s="332"/>
      <c r="D504" s="333"/>
      <c r="E504" s="333"/>
      <c r="F504" s="333"/>
      <c r="G504" s="333"/>
      <c r="H504" s="333"/>
      <c r="I504" s="333"/>
      <c r="J504" s="333"/>
      <c r="K504" s="333"/>
      <c r="L504" s="333"/>
      <c r="M504" s="333"/>
      <c r="N504" s="333"/>
      <c r="O504" s="333"/>
      <c r="P504" s="333"/>
      <c r="Q504" s="334"/>
    </row>
    <row r="505" spans="1:17" s="331" customFormat="1">
      <c r="A505" s="332"/>
      <c r="D505" s="333"/>
      <c r="E505" s="333"/>
      <c r="F505" s="333"/>
      <c r="G505" s="333"/>
      <c r="H505" s="333"/>
      <c r="I505" s="333"/>
      <c r="J505" s="333"/>
      <c r="K505" s="333"/>
      <c r="L505" s="333"/>
      <c r="M505" s="333"/>
      <c r="N505" s="333"/>
      <c r="O505" s="333"/>
      <c r="P505" s="333"/>
      <c r="Q505" s="334"/>
    </row>
    <row r="506" spans="1:17" s="331" customFormat="1">
      <c r="A506" s="332"/>
      <c r="D506" s="333"/>
      <c r="E506" s="333"/>
      <c r="F506" s="333"/>
      <c r="G506" s="333"/>
      <c r="H506" s="333"/>
      <c r="I506" s="333"/>
      <c r="J506" s="333"/>
      <c r="K506" s="333"/>
      <c r="L506" s="333"/>
      <c r="M506" s="333"/>
      <c r="N506" s="333"/>
      <c r="O506" s="333"/>
      <c r="P506" s="333"/>
      <c r="Q506" s="334"/>
    </row>
    <row r="507" spans="1:17" s="331" customFormat="1">
      <c r="A507" s="332"/>
      <c r="D507" s="333"/>
      <c r="E507" s="333"/>
      <c r="F507" s="333"/>
      <c r="G507" s="333"/>
      <c r="H507" s="333"/>
      <c r="I507" s="333"/>
      <c r="J507" s="333"/>
      <c r="K507" s="333"/>
      <c r="L507" s="333"/>
      <c r="M507" s="333"/>
      <c r="N507" s="333"/>
      <c r="O507" s="333"/>
      <c r="P507" s="333"/>
      <c r="Q507" s="334"/>
    </row>
    <row r="508" spans="1:17" s="331" customFormat="1">
      <c r="A508" s="332"/>
      <c r="D508" s="333"/>
      <c r="E508" s="333"/>
      <c r="F508" s="333"/>
      <c r="G508" s="333"/>
      <c r="H508" s="333"/>
      <c r="I508" s="333"/>
      <c r="J508" s="333"/>
      <c r="K508" s="333"/>
      <c r="L508" s="333"/>
      <c r="M508" s="333"/>
      <c r="N508" s="333"/>
      <c r="O508" s="333"/>
      <c r="P508" s="333"/>
      <c r="Q508" s="334"/>
    </row>
    <row r="509" spans="1:17" s="331" customFormat="1">
      <c r="A509" s="332"/>
      <c r="D509" s="333"/>
      <c r="E509" s="333"/>
      <c r="F509" s="333"/>
      <c r="G509" s="333"/>
      <c r="H509" s="333"/>
      <c r="I509" s="333"/>
      <c r="J509" s="333"/>
      <c r="K509" s="333"/>
      <c r="L509" s="333"/>
      <c r="M509" s="333"/>
      <c r="N509" s="333"/>
      <c r="O509" s="333"/>
      <c r="P509" s="333"/>
      <c r="Q509" s="334"/>
    </row>
    <row r="510" spans="1:17" s="331" customFormat="1">
      <c r="A510" s="332"/>
      <c r="D510" s="333"/>
      <c r="E510" s="333"/>
      <c r="F510" s="333"/>
      <c r="G510" s="333"/>
      <c r="H510" s="333"/>
      <c r="I510" s="333"/>
      <c r="J510" s="333"/>
      <c r="K510" s="333"/>
      <c r="L510" s="333"/>
      <c r="M510" s="333"/>
      <c r="N510" s="333"/>
      <c r="O510" s="333"/>
      <c r="P510" s="333"/>
      <c r="Q510" s="334"/>
    </row>
    <row r="511" spans="1:17" s="331" customFormat="1">
      <c r="A511" s="332"/>
      <c r="D511" s="333"/>
      <c r="E511" s="333"/>
      <c r="F511" s="333"/>
      <c r="G511" s="333"/>
      <c r="H511" s="333"/>
      <c r="I511" s="333"/>
      <c r="J511" s="333"/>
      <c r="K511" s="333"/>
      <c r="L511" s="333"/>
      <c r="M511" s="333"/>
      <c r="N511" s="333"/>
      <c r="O511" s="333"/>
      <c r="P511" s="333"/>
      <c r="Q511" s="334"/>
    </row>
    <row r="512" spans="1:17" s="331" customFormat="1">
      <c r="A512" s="332"/>
      <c r="D512" s="333"/>
      <c r="E512" s="333"/>
      <c r="F512" s="333"/>
      <c r="G512" s="333"/>
      <c r="H512" s="333"/>
      <c r="I512" s="333"/>
      <c r="J512" s="333"/>
      <c r="K512" s="333"/>
      <c r="L512" s="333"/>
      <c r="M512" s="333"/>
      <c r="N512" s="333"/>
      <c r="O512" s="333"/>
      <c r="P512" s="333"/>
      <c r="Q512" s="334"/>
    </row>
    <row r="513" spans="1:17" s="331" customFormat="1">
      <c r="A513" s="332"/>
      <c r="D513" s="333"/>
      <c r="E513" s="333"/>
      <c r="F513" s="333"/>
      <c r="G513" s="333"/>
      <c r="H513" s="333"/>
      <c r="I513" s="333"/>
      <c r="J513" s="333"/>
      <c r="K513" s="333"/>
      <c r="L513" s="333"/>
      <c r="M513" s="333"/>
      <c r="N513" s="333"/>
      <c r="O513" s="333"/>
      <c r="P513" s="333"/>
      <c r="Q513" s="334"/>
    </row>
    <row r="514" spans="1:17" s="331" customFormat="1">
      <c r="A514" s="332"/>
      <c r="D514" s="333"/>
      <c r="E514" s="333"/>
      <c r="F514" s="333"/>
      <c r="G514" s="333"/>
      <c r="H514" s="333"/>
      <c r="I514" s="333"/>
      <c r="J514" s="333"/>
      <c r="K514" s="333"/>
      <c r="L514" s="333"/>
      <c r="M514" s="333"/>
      <c r="N514" s="333"/>
      <c r="O514" s="333"/>
      <c r="P514" s="333"/>
      <c r="Q514" s="334"/>
    </row>
    <row r="515" spans="1:17" s="331" customFormat="1">
      <c r="A515" s="332"/>
      <c r="D515" s="333"/>
      <c r="E515" s="333"/>
      <c r="F515" s="333"/>
      <c r="G515" s="333"/>
      <c r="H515" s="333"/>
      <c r="I515" s="333"/>
      <c r="J515" s="333"/>
      <c r="K515" s="333"/>
      <c r="L515" s="333"/>
      <c r="M515" s="333"/>
      <c r="N515" s="333"/>
      <c r="O515" s="333"/>
      <c r="P515" s="333"/>
      <c r="Q515" s="334"/>
    </row>
    <row r="516" spans="1:17" s="331" customFormat="1">
      <c r="A516" s="332"/>
      <c r="D516" s="333"/>
      <c r="E516" s="333"/>
      <c r="F516" s="333"/>
      <c r="G516" s="333"/>
      <c r="H516" s="333"/>
      <c r="I516" s="333"/>
      <c r="J516" s="333"/>
      <c r="K516" s="333"/>
      <c r="L516" s="333"/>
      <c r="M516" s="333"/>
      <c r="N516" s="333"/>
      <c r="O516" s="333"/>
      <c r="P516" s="333"/>
      <c r="Q516" s="334"/>
    </row>
    <row r="517" spans="1:17" s="331" customFormat="1">
      <c r="A517" s="332"/>
      <c r="D517" s="333"/>
      <c r="E517" s="333"/>
      <c r="F517" s="333"/>
      <c r="G517" s="333"/>
      <c r="H517" s="333"/>
      <c r="I517" s="333"/>
      <c r="J517" s="333"/>
      <c r="K517" s="333"/>
      <c r="L517" s="333"/>
      <c r="M517" s="333"/>
      <c r="N517" s="333"/>
      <c r="O517" s="333"/>
      <c r="P517" s="333"/>
      <c r="Q517" s="334"/>
    </row>
    <row r="518" spans="1:17" s="331" customFormat="1">
      <c r="A518" s="332"/>
      <c r="D518" s="333"/>
      <c r="E518" s="333"/>
      <c r="F518" s="333"/>
      <c r="G518" s="333"/>
      <c r="H518" s="333"/>
      <c r="I518" s="333"/>
      <c r="J518" s="333"/>
      <c r="K518" s="333"/>
      <c r="L518" s="333"/>
      <c r="M518" s="333"/>
      <c r="N518" s="333"/>
      <c r="O518" s="333"/>
      <c r="P518" s="333"/>
      <c r="Q518" s="334"/>
    </row>
    <row r="519" spans="1:17" s="331" customFormat="1">
      <c r="A519" s="332"/>
      <c r="D519" s="333"/>
      <c r="E519" s="333"/>
      <c r="F519" s="333"/>
      <c r="G519" s="333"/>
      <c r="H519" s="333"/>
      <c r="I519" s="333"/>
      <c r="J519" s="333"/>
      <c r="K519" s="333"/>
      <c r="L519" s="333"/>
      <c r="M519" s="333"/>
      <c r="N519" s="333"/>
      <c r="O519" s="333"/>
      <c r="P519" s="333"/>
      <c r="Q519" s="334"/>
    </row>
    <row r="520" spans="1:17" s="331" customFormat="1">
      <c r="A520" s="332"/>
      <c r="D520" s="333"/>
      <c r="E520" s="333"/>
      <c r="F520" s="333"/>
      <c r="G520" s="333"/>
      <c r="H520" s="333"/>
      <c r="I520" s="333"/>
      <c r="J520" s="333"/>
      <c r="K520" s="333"/>
      <c r="L520" s="333"/>
      <c r="M520" s="333"/>
      <c r="N520" s="333"/>
      <c r="O520" s="333"/>
      <c r="P520" s="333"/>
      <c r="Q520" s="334"/>
    </row>
    <row r="521" spans="1:17" s="331" customFormat="1">
      <c r="A521" s="332"/>
      <c r="D521" s="333"/>
      <c r="E521" s="333"/>
      <c r="F521" s="333"/>
      <c r="G521" s="333"/>
      <c r="H521" s="333"/>
      <c r="I521" s="333"/>
      <c r="J521" s="333"/>
      <c r="K521" s="333"/>
      <c r="L521" s="333"/>
      <c r="M521" s="333"/>
      <c r="N521" s="333"/>
      <c r="O521" s="333"/>
      <c r="P521" s="333"/>
      <c r="Q521" s="334"/>
    </row>
    <row r="522" spans="1:17" s="331" customFormat="1">
      <c r="A522" s="332"/>
      <c r="D522" s="333"/>
      <c r="E522" s="333"/>
      <c r="F522" s="333"/>
      <c r="G522" s="333"/>
      <c r="H522" s="333"/>
      <c r="I522" s="333"/>
      <c r="J522" s="333"/>
      <c r="K522" s="333"/>
      <c r="L522" s="333"/>
      <c r="M522" s="333"/>
      <c r="N522" s="333"/>
      <c r="O522" s="333"/>
      <c r="P522" s="333"/>
      <c r="Q522" s="334"/>
    </row>
    <row r="523" spans="1:17" s="331" customFormat="1">
      <c r="A523" s="332"/>
      <c r="D523" s="333"/>
      <c r="E523" s="333"/>
      <c r="F523" s="333"/>
      <c r="G523" s="333"/>
      <c r="H523" s="333"/>
      <c r="I523" s="333"/>
      <c r="J523" s="333"/>
      <c r="K523" s="333"/>
      <c r="L523" s="333"/>
      <c r="M523" s="333"/>
      <c r="N523" s="333"/>
      <c r="O523" s="333"/>
      <c r="P523" s="333"/>
      <c r="Q523" s="334"/>
    </row>
    <row r="524" spans="1:17" s="331" customFormat="1">
      <c r="A524" s="332"/>
      <c r="D524" s="333"/>
      <c r="E524" s="333"/>
      <c r="F524" s="333"/>
      <c r="G524" s="333"/>
      <c r="H524" s="333"/>
      <c r="I524" s="333"/>
      <c r="J524" s="333"/>
      <c r="K524" s="333"/>
      <c r="L524" s="333"/>
      <c r="M524" s="333"/>
      <c r="N524" s="333"/>
      <c r="O524" s="333"/>
      <c r="P524" s="333"/>
      <c r="Q524" s="334"/>
    </row>
    <row r="525" spans="1:17" s="331" customFormat="1">
      <c r="A525" s="332"/>
      <c r="D525" s="333"/>
      <c r="E525" s="333"/>
      <c r="F525" s="333"/>
      <c r="G525" s="333"/>
      <c r="H525" s="333"/>
      <c r="I525" s="333"/>
      <c r="J525" s="333"/>
      <c r="K525" s="333"/>
      <c r="L525" s="333"/>
      <c r="M525" s="333"/>
      <c r="N525" s="333"/>
      <c r="O525" s="333"/>
      <c r="P525" s="333"/>
      <c r="Q525" s="334"/>
    </row>
    <row r="526" spans="1:17" s="331" customFormat="1">
      <c r="A526" s="332"/>
      <c r="D526" s="333"/>
      <c r="E526" s="333"/>
      <c r="F526" s="333"/>
      <c r="G526" s="333"/>
      <c r="H526" s="333"/>
      <c r="I526" s="333"/>
      <c r="J526" s="333"/>
      <c r="K526" s="333"/>
      <c r="L526" s="333"/>
      <c r="M526" s="333"/>
      <c r="N526" s="333"/>
      <c r="O526" s="333"/>
      <c r="P526" s="333"/>
      <c r="Q526" s="334"/>
    </row>
    <row r="527" spans="1:17" s="331" customFormat="1">
      <c r="A527" s="332"/>
      <c r="D527" s="333"/>
      <c r="E527" s="333"/>
      <c r="F527" s="333"/>
      <c r="G527" s="333"/>
      <c r="H527" s="333"/>
      <c r="I527" s="333"/>
      <c r="J527" s="333"/>
      <c r="K527" s="333"/>
      <c r="L527" s="333"/>
      <c r="M527" s="333"/>
      <c r="N527" s="333"/>
      <c r="O527" s="333"/>
      <c r="P527" s="333"/>
      <c r="Q527" s="334"/>
    </row>
    <row r="528" spans="1:17" s="331" customFormat="1">
      <c r="A528" s="332"/>
      <c r="D528" s="333"/>
      <c r="E528" s="333"/>
      <c r="F528" s="333"/>
      <c r="G528" s="333"/>
      <c r="H528" s="333"/>
      <c r="I528" s="333"/>
      <c r="J528" s="333"/>
      <c r="K528" s="333"/>
      <c r="L528" s="333"/>
      <c r="M528" s="333"/>
      <c r="N528" s="333"/>
      <c r="O528" s="333"/>
      <c r="P528" s="333"/>
      <c r="Q528" s="334"/>
    </row>
    <row r="529" spans="1:17" s="331" customFormat="1">
      <c r="A529" s="332"/>
      <c r="D529" s="333"/>
      <c r="E529" s="333"/>
      <c r="F529" s="333"/>
      <c r="G529" s="333"/>
      <c r="H529" s="333"/>
      <c r="I529" s="333"/>
      <c r="J529" s="333"/>
      <c r="K529" s="333"/>
      <c r="L529" s="333"/>
      <c r="M529" s="333"/>
      <c r="N529" s="333"/>
      <c r="O529" s="333"/>
      <c r="P529" s="333"/>
      <c r="Q529" s="334"/>
    </row>
    <row r="530" spans="1:17" s="331" customFormat="1">
      <c r="A530" s="332"/>
      <c r="D530" s="333"/>
      <c r="E530" s="333"/>
      <c r="F530" s="333"/>
      <c r="G530" s="333"/>
      <c r="H530" s="333"/>
      <c r="I530" s="333"/>
      <c r="J530" s="333"/>
      <c r="K530" s="333"/>
      <c r="L530" s="333"/>
      <c r="M530" s="333"/>
      <c r="N530" s="333"/>
      <c r="O530" s="333"/>
      <c r="P530" s="333"/>
      <c r="Q530" s="334"/>
    </row>
    <row r="531" spans="1:17" s="331" customFormat="1">
      <c r="A531" s="332"/>
      <c r="D531" s="333"/>
      <c r="E531" s="333"/>
      <c r="F531" s="333"/>
      <c r="G531" s="333"/>
      <c r="H531" s="333"/>
      <c r="I531" s="333"/>
      <c r="J531" s="333"/>
      <c r="K531" s="333"/>
      <c r="L531" s="333"/>
      <c r="M531" s="333"/>
      <c r="N531" s="333"/>
      <c r="O531" s="333"/>
      <c r="P531" s="333"/>
      <c r="Q531" s="334"/>
    </row>
    <row r="532" spans="1:17" s="331" customFormat="1">
      <c r="A532" s="332"/>
      <c r="D532" s="333"/>
      <c r="E532" s="333"/>
      <c r="F532" s="333"/>
      <c r="G532" s="333"/>
      <c r="H532" s="333"/>
      <c r="I532" s="333"/>
      <c r="J532" s="333"/>
      <c r="K532" s="333"/>
      <c r="L532" s="333"/>
      <c r="M532" s="333"/>
      <c r="N532" s="333"/>
      <c r="O532" s="333"/>
      <c r="P532" s="333"/>
      <c r="Q532" s="334"/>
    </row>
    <row r="533" spans="1:17" s="331" customFormat="1">
      <c r="A533" s="332"/>
      <c r="D533" s="333"/>
      <c r="E533" s="333"/>
      <c r="F533" s="333"/>
      <c r="G533" s="333"/>
      <c r="H533" s="333"/>
      <c r="I533" s="333"/>
      <c r="J533" s="333"/>
      <c r="K533" s="333"/>
      <c r="L533" s="333"/>
      <c r="M533" s="333"/>
      <c r="N533" s="333"/>
      <c r="O533" s="333"/>
      <c r="P533" s="333"/>
      <c r="Q533" s="334"/>
    </row>
    <row r="534" spans="1:17" s="331" customFormat="1">
      <c r="A534" s="332"/>
      <c r="D534" s="333"/>
      <c r="E534" s="333"/>
      <c r="F534" s="333"/>
      <c r="G534" s="333"/>
      <c r="H534" s="333"/>
      <c r="I534" s="333"/>
      <c r="J534" s="333"/>
      <c r="K534" s="333"/>
      <c r="L534" s="333"/>
      <c r="M534" s="333"/>
      <c r="N534" s="333"/>
      <c r="O534" s="333"/>
      <c r="P534" s="333"/>
      <c r="Q534" s="334"/>
    </row>
    <row r="535" spans="1:17" s="331" customFormat="1">
      <c r="A535" s="332"/>
      <c r="D535" s="333"/>
      <c r="E535" s="333"/>
      <c r="F535" s="333"/>
      <c r="G535" s="333"/>
      <c r="H535" s="333"/>
      <c r="I535" s="333"/>
      <c r="J535" s="333"/>
      <c r="K535" s="333"/>
      <c r="L535" s="333"/>
      <c r="M535" s="333"/>
      <c r="N535" s="333"/>
      <c r="O535" s="333"/>
      <c r="P535" s="333"/>
      <c r="Q535" s="334"/>
    </row>
    <row r="536" spans="1:17" s="331" customFormat="1">
      <c r="A536" s="332"/>
      <c r="D536" s="333"/>
      <c r="E536" s="333"/>
      <c r="F536" s="333"/>
      <c r="G536" s="333"/>
      <c r="H536" s="333"/>
      <c r="I536" s="333"/>
      <c r="J536" s="333"/>
      <c r="K536" s="333"/>
      <c r="L536" s="333"/>
      <c r="M536" s="333"/>
      <c r="N536" s="333"/>
      <c r="O536" s="333"/>
      <c r="P536" s="333"/>
      <c r="Q536" s="334"/>
    </row>
    <row r="537" spans="1:17" s="331" customFormat="1">
      <c r="A537" s="332"/>
      <c r="D537" s="333"/>
      <c r="E537" s="333"/>
      <c r="F537" s="333"/>
      <c r="G537" s="333"/>
      <c r="H537" s="333"/>
      <c r="I537" s="333"/>
      <c r="J537" s="333"/>
      <c r="K537" s="333"/>
      <c r="L537" s="333"/>
      <c r="M537" s="333"/>
      <c r="N537" s="333"/>
      <c r="O537" s="333"/>
      <c r="P537" s="333"/>
      <c r="Q537" s="334"/>
    </row>
    <row r="538" spans="1:17" s="331" customFormat="1">
      <c r="A538" s="332"/>
      <c r="D538" s="333"/>
      <c r="E538" s="333"/>
      <c r="F538" s="333"/>
      <c r="G538" s="333"/>
      <c r="H538" s="333"/>
      <c r="I538" s="333"/>
      <c r="J538" s="333"/>
      <c r="K538" s="333"/>
      <c r="L538" s="333"/>
      <c r="M538" s="333"/>
      <c r="N538" s="333"/>
      <c r="O538" s="333"/>
      <c r="P538" s="333"/>
      <c r="Q538" s="334"/>
    </row>
    <row r="539" spans="1:17" s="331" customFormat="1">
      <c r="A539" s="332"/>
      <c r="D539" s="333"/>
      <c r="E539" s="333"/>
      <c r="F539" s="333"/>
      <c r="G539" s="333"/>
      <c r="H539" s="333"/>
      <c r="I539" s="333"/>
      <c r="J539" s="333"/>
      <c r="K539" s="333"/>
      <c r="L539" s="333"/>
      <c r="M539" s="333"/>
      <c r="N539" s="333"/>
      <c r="O539" s="333"/>
      <c r="P539" s="333"/>
      <c r="Q539" s="334"/>
    </row>
    <row r="540" spans="1:17" s="331" customFormat="1">
      <c r="A540" s="332"/>
      <c r="D540" s="333"/>
      <c r="E540" s="333"/>
      <c r="F540" s="333"/>
      <c r="G540" s="333"/>
      <c r="H540" s="333"/>
      <c r="I540" s="333"/>
      <c r="J540" s="333"/>
      <c r="K540" s="333"/>
      <c r="L540" s="333"/>
      <c r="M540" s="333"/>
      <c r="N540" s="333"/>
      <c r="O540" s="333"/>
      <c r="P540" s="333"/>
      <c r="Q540" s="334"/>
    </row>
    <row r="541" spans="1:17" s="331" customFormat="1">
      <c r="A541" s="332"/>
      <c r="D541" s="333"/>
      <c r="E541" s="333"/>
      <c r="F541" s="333"/>
      <c r="G541" s="333"/>
      <c r="H541" s="333"/>
      <c r="I541" s="333"/>
      <c r="J541" s="333"/>
      <c r="K541" s="333"/>
      <c r="L541" s="333"/>
      <c r="M541" s="333"/>
      <c r="N541" s="333"/>
      <c r="O541" s="333"/>
      <c r="P541" s="333"/>
      <c r="Q541" s="334"/>
    </row>
    <row r="542" spans="1:17" s="331" customFormat="1">
      <c r="A542" s="332"/>
      <c r="D542" s="333"/>
      <c r="E542" s="333"/>
      <c r="F542" s="333"/>
      <c r="G542" s="333"/>
      <c r="H542" s="333"/>
      <c r="I542" s="333"/>
      <c r="J542" s="333"/>
      <c r="K542" s="333"/>
      <c r="L542" s="333"/>
      <c r="M542" s="333"/>
      <c r="N542" s="333"/>
      <c r="O542" s="333"/>
      <c r="P542" s="333"/>
      <c r="Q542" s="334"/>
    </row>
    <row r="543" spans="1:17" s="331" customFormat="1">
      <c r="A543" s="332"/>
      <c r="D543" s="333"/>
      <c r="E543" s="333"/>
      <c r="F543" s="333"/>
      <c r="G543" s="333"/>
      <c r="H543" s="333"/>
      <c r="I543" s="333"/>
      <c r="J543" s="333"/>
      <c r="K543" s="333"/>
      <c r="L543" s="333"/>
      <c r="M543" s="333"/>
      <c r="N543" s="333"/>
      <c r="O543" s="333"/>
      <c r="P543" s="333"/>
      <c r="Q543" s="334"/>
    </row>
    <row r="544" spans="1:17" s="331" customFormat="1">
      <c r="A544" s="332"/>
      <c r="D544" s="333"/>
      <c r="E544" s="333"/>
      <c r="F544" s="333"/>
      <c r="G544" s="333"/>
      <c r="H544" s="333"/>
      <c r="I544" s="333"/>
      <c r="J544" s="333"/>
      <c r="K544" s="333"/>
      <c r="L544" s="333"/>
      <c r="M544" s="333"/>
      <c r="N544" s="333"/>
      <c r="O544" s="333"/>
      <c r="P544" s="333"/>
      <c r="Q544" s="334"/>
    </row>
    <row r="545" spans="1:17" s="331" customFormat="1">
      <c r="A545" s="332"/>
      <c r="D545" s="333"/>
      <c r="E545" s="333"/>
      <c r="F545" s="333"/>
      <c r="G545" s="333"/>
      <c r="H545" s="333"/>
      <c r="I545" s="333"/>
      <c r="J545" s="333"/>
      <c r="K545" s="333"/>
      <c r="L545" s="333"/>
      <c r="M545" s="333"/>
      <c r="N545" s="333"/>
      <c r="O545" s="333"/>
      <c r="P545" s="333"/>
      <c r="Q545" s="334"/>
    </row>
    <row r="546" spans="1:17" s="331" customFormat="1">
      <c r="A546" s="332"/>
      <c r="D546" s="333"/>
      <c r="E546" s="333"/>
      <c r="F546" s="333"/>
      <c r="G546" s="333"/>
      <c r="H546" s="333"/>
      <c r="I546" s="333"/>
      <c r="J546" s="333"/>
      <c r="K546" s="333"/>
      <c r="L546" s="333"/>
      <c r="M546" s="333"/>
      <c r="N546" s="333"/>
      <c r="O546" s="333"/>
      <c r="P546" s="333"/>
      <c r="Q546" s="334"/>
    </row>
    <row r="547" spans="1:17" s="331" customFormat="1">
      <c r="A547" s="332"/>
      <c r="D547" s="333"/>
      <c r="E547" s="333"/>
      <c r="F547" s="333"/>
      <c r="G547" s="333"/>
      <c r="H547" s="333"/>
      <c r="I547" s="333"/>
      <c r="J547" s="333"/>
      <c r="K547" s="333"/>
      <c r="L547" s="333"/>
      <c r="M547" s="333"/>
      <c r="N547" s="333"/>
      <c r="O547" s="333"/>
      <c r="P547" s="333"/>
      <c r="Q547" s="334"/>
    </row>
    <row r="548" spans="1:17" s="331" customFormat="1">
      <c r="A548" s="332"/>
      <c r="D548" s="333"/>
      <c r="E548" s="333"/>
      <c r="F548" s="333"/>
      <c r="G548" s="333"/>
      <c r="H548" s="333"/>
      <c r="I548" s="333"/>
      <c r="J548" s="333"/>
      <c r="K548" s="333"/>
      <c r="L548" s="333"/>
      <c r="M548" s="333"/>
      <c r="N548" s="333"/>
      <c r="O548" s="333"/>
      <c r="P548" s="333"/>
      <c r="Q548" s="334"/>
    </row>
    <row r="549" spans="1:17" s="331" customFormat="1">
      <c r="A549" s="332"/>
      <c r="D549" s="333"/>
      <c r="E549" s="333"/>
      <c r="F549" s="333"/>
      <c r="G549" s="333"/>
      <c r="H549" s="333"/>
      <c r="I549" s="333"/>
      <c r="J549" s="333"/>
      <c r="K549" s="333"/>
      <c r="L549" s="333"/>
      <c r="M549" s="333"/>
      <c r="N549" s="333"/>
      <c r="O549" s="333"/>
      <c r="P549" s="333"/>
      <c r="Q549" s="334"/>
    </row>
    <row r="550" spans="1:17" s="331" customFormat="1">
      <c r="A550" s="332"/>
      <c r="D550" s="333"/>
      <c r="E550" s="333"/>
      <c r="F550" s="333"/>
      <c r="G550" s="333"/>
      <c r="H550" s="333"/>
      <c r="I550" s="333"/>
      <c r="J550" s="333"/>
      <c r="K550" s="333"/>
      <c r="L550" s="333"/>
      <c r="M550" s="333"/>
      <c r="N550" s="333"/>
      <c r="O550" s="333"/>
      <c r="P550" s="333"/>
      <c r="Q550" s="334"/>
    </row>
    <row r="551" spans="1:17" s="331" customFormat="1">
      <c r="A551" s="332"/>
      <c r="D551" s="333"/>
      <c r="E551" s="333"/>
      <c r="F551" s="333"/>
      <c r="G551" s="333"/>
      <c r="H551" s="333"/>
      <c r="I551" s="333"/>
      <c r="J551" s="333"/>
      <c r="K551" s="333"/>
      <c r="L551" s="333"/>
      <c r="M551" s="333"/>
      <c r="N551" s="333"/>
      <c r="O551" s="333"/>
      <c r="P551" s="333"/>
      <c r="Q551" s="334"/>
    </row>
    <row r="552" spans="1:17" s="331" customFormat="1">
      <c r="A552" s="332"/>
      <c r="D552" s="333"/>
      <c r="E552" s="333"/>
      <c r="F552" s="333"/>
      <c r="G552" s="333"/>
      <c r="H552" s="333"/>
      <c r="I552" s="333"/>
      <c r="J552" s="333"/>
      <c r="K552" s="333"/>
      <c r="L552" s="333"/>
      <c r="M552" s="333"/>
      <c r="N552" s="333"/>
      <c r="O552" s="333"/>
      <c r="P552" s="333"/>
      <c r="Q552" s="334"/>
    </row>
    <row r="553" spans="1:17" s="331" customFormat="1">
      <c r="A553" s="332"/>
      <c r="D553" s="333"/>
      <c r="E553" s="333"/>
      <c r="F553" s="333"/>
      <c r="G553" s="333"/>
      <c r="H553" s="333"/>
      <c r="I553" s="333"/>
      <c r="J553" s="333"/>
      <c r="K553" s="333"/>
      <c r="L553" s="333"/>
      <c r="M553" s="333"/>
      <c r="N553" s="333"/>
      <c r="O553" s="333"/>
      <c r="P553" s="333"/>
      <c r="Q553" s="334"/>
    </row>
    <row r="554" spans="1:17" s="331" customFormat="1">
      <c r="A554" s="332"/>
      <c r="D554" s="333"/>
      <c r="E554" s="333"/>
      <c r="F554" s="333"/>
      <c r="G554" s="333"/>
      <c r="H554" s="333"/>
      <c r="I554" s="333"/>
      <c r="J554" s="333"/>
      <c r="K554" s="333"/>
      <c r="L554" s="333"/>
      <c r="M554" s="333"/>
      <c r="N554" s="333"/>
      <c r="O554" s="333"/>
      <c r="P554" s="333"/>
      <c r="Q554" s="334"/>
    </row>
    <row r="555" spans="1:17" s="331" customFormat="1">
      <c r="A555" s="332"/>
      <c r="D555" s="333"/>
      <c r="E555" s="333"/>
      <c r="F555" s="333"/>
      <c r="G555" s="333"/>
      <c r="H555" s="333"/>
      <c r="I555" s="333"/>
      <c r="J555" s="333"/>
      <c r="K555" s="333"/>
      <c r="L555" s="333"/>
      <c r="M555" s="333"/>
      <c r="N555" s="333"/>
      <c r="O555" s="333"/>
      <c r="P555" s="333"/>
      <c r="Q555" s="334"/>
    </row>
    <row r="556" spans="1:17" s="331" customFormat="1">
      <c r="A556" s="332"/>
      <c r="D556" s="333"/>
      <c r="E556" s="333"/>
      <c r="F556" s="333"/>
      <c r="G556" s="333"/>
      <c r="H556" s="333"/>
      <c r="I556" s="333"/>
      <c r="J556" s="333"/>
      <c r="K556" s="333"/>
      <c r="L556" s="333"/>
      <c r="M556" s="333"/>
      <c r="N556" s="333"/>
      <c r="O556" s="333"/>
      <c r="P556" s="333"/>
      <c r="Q556" s="334"/>
    </row>
    <row r="557" spans="1:17" s="331" customFormat="1">
      <c r="A557" s="332"/>
      <c r="D557" s="333"/>
      <c r="E557" s="333"/>
      <c r="F557" s="333"/>
      <c r="G557" s="333"/>
      <c r="H557" s="333"/>
      <c r="I557" s="333"/>
      <c r="J557" s="333"/>
      <c r="K557" s="333"/>
      <c r="L557" s="333"/>
      <c r="M557" s="333"/>
      <c r="N557" s="333"/>
      <c r="O557" s="333"/>
      <c r="P557" s="333"/>
      <c r="Q557" s="334"/>
    </row>
    <row r="558" spans="1:17" s="331" customFormat="1">
      <c r="A558" s="332"/>
      <c r="D558" s="333"/>
      <c r="E558" s="333"/>
      <c r="F558" s="333"/>
      <c r="G558" s="333"/>
      <c r="H558" s="333"/>
      <c r="I558" s="333"/>
      <c r="J558" s="333"/>
      <c r="K558" s="333"/>
      <c r="L558" s="333"/>
      <c r="M558" s="333"/>
      <c r="N558" s="333"/>
      <c r="O558" s="333"/>
      <c r="P558" s="333"/>
      <c r="Q558" s="334"/>
    </row>
    <row r="559" spans="1:17" s="331" customFormat="1">
      <c r="A559" s="332"/>
      <c r="D559" s="333"/>
      <c r="E559" s="333"/>
      <c r="F559" s="333"/>
      <c r="G559" s="333"/>
      <c r="H559" s="333"/>
      <c r="I559" s="333"/>
      <c r="J559" s="333"/>
      <c r="K559" s="333"/>
      <c r="L559" s="333"/>
      <c r="M559" s="333"/>
      <c r="N559" s="333"/>
      <c r="O559" s="333"/>
      <c r="P559" s="333"/>
      <c r="Q559" s="334"/>
    </row>
    <row r="560" spans="1:17" s="331" customFormat="1">
      <c r="A560" s="332"/>
      <c r="D560" s="333"/>
      <c r="E560" s="333"/>
      <c r="F560" s="333"/>
      <c r="G560" s="333"/>
      <c r="H560" s="333"/>
      <c r="I560" s="333"/>
      <c r="J560" s="333"/>
      <c r="K560" s="333"/>
      <c r="L560" s="333"/>
      <c r="M560" s="333"/>
      <c r="N560" s="333"/>
      <c r="O560" s="333"/>
      <c r="P560" s="333"/>
      <c r="Q560" s="334"/>
    </row>
    <row r="561" spans="1:17" s="331" customFormat="1">
      <c r="A561" s="332"/>
      <c r="D561" s="333"/>
      <c r="E561" s="333"/>
      <c r="F561" s="333"/>
      <c r="G561" s="333"/>
      <c r="H561" s="333"/>
      <c r="I561" s="333"/>
      <c r="J561" s="333"/>
      <c r="K561" s="333"/>
      <c r="L561" s="333"/>
      <c r="M561" s="333"/>
      <c r="N561" s="333"/>
      <c r="O561" s="333"/>
      <c r="P561" s="333"/>
      <c r="Q561" s="334"/>
    </row>
    <row r="562" spans="1:17" s="331" customFormat="1">
      <c r="A562" s="332"/>
      <c r="D562" s="333"/>
      <c r="E562" s="333"/>
      <c r="F562" s="333"/>
      <c r="G562" s="333"/>
      <c r="H562" s="333"/>
      <c r="I562" s="333"/>
      <c r="J562" s="333"/>
      <c r="K562" s="333"/>
      <c r="L562" s="333"/>
      <c r="M562" s="333"/>
      <c r="N562" s="333"/>
      <c r="O562" s="333"/>
      <c r="P562" s="333"/>
      <c r="Q562" s="334"/>
    </row>
    <row r="563" spans="1:17" s="331" customFormat="1">
      <c r="A563" s="332"/>
      <c r="D563" s="333"/>
      <c r="E563" s="333"/>
      <c r="F563" s="333"/>
      <c r="G563" s="333"/>
      <c r="H563" s="333"/>
      <c r="I563" s="333"/>
      <c r="J563" s="333"/>
      <c r="K563" s="333"/>
      <c r="L563" s="333"/>
      <c r="M563" s="333"/>
      <c r="N563" s="333"/>
      <c r="O563" s="333"/>
      <c r="P563" s="333"/>
      <c r="Q563" s="334"/>
    </row>
    <row r="564" spans="1:17" s="331" customFormat="1">
      <c r="A564" s="332"/>
      <c r="D564" s="333"/>
      <c r="E564" s="333"/>
      <c r="F564" s="333"/>
      <c r="G564" s="333"/>
      <c r="H564" s="333"/>
      <c r="I564" s="333"/>
      <c r="J564" s="333"/>
      <c r="K564" s="333"/>
      <c r="L564" s="333"/>
      <c r="M564" s="333"/>
      <c r="N564" s="333"/>
      <c r="O564" s="333"/>
      <c r="P564" s="333"/>
      <c r="Q564" s="334"/>
    </row>
    <row r="565" spans="1:17" s="331" customFormat="1">
      <c r="A565" s="332"/>
      <c r="D565" s="333"/>
      <c r="E565" s="333"/>
      <c r="F565" s="333"/>
      <c r="G565" s="333"/>
      <c r="H565" s="333"/>
      <c r="I565" s="333"/>
      <c r="J565" s="333"/>
      <c r="K565" s="333"/>
      <c r="L565" s="333"/>
      <c r="M565" s="333"/>
      <c r="N565" s="333"/>
      <c r="O565" s="333"/>
      <c r="P565" s="333"/>
      <c r="Q565" s="334"/>
    </row>
    <row r="566" spans="1:17" s="331" customFormat="1">
      <c r="A566" s="332"/>
      <c r="D566" s="333"/>
      <c r="E566" s="333"/>
      <c r="F566" s="333"/>
      <c r="G566" s="333"/>
      <c r="H566" s="333"/>
      <c r="I566" s="333"/>
      <c r="J566" s="333"/>
      <c r="K566" s="333"/>
      <c r="L566" s="333"/>
      <c r="M566" s="333"/>
      <c r="N566" s="333"/>
      <c r="O566" s="333"/>
      <c r="P566" s="333"/>
      <c r="Q566" s="334"/>
    </row>
    <row r="567" spans="1:17" s="331" customFormat="1">
      <c r="A567" s="332"/>
      <c r="D567" s="333"/>
      <c r="E567" s="333"/>
      <c r="F567" s="333"/>
      <c r="G567" s="333"/>
      <c r="H567" s="333"/>
      <c r="I567" s="333"/>
      <c r="J567" s="333"/>
      <c r="K567" s="333"/>
      <c r="L567" s="333"/>
      <c r="M567" s="333"/>
      <c r="N567" s="333"/>
      <c r="O567" s="333"/>
      <c r="P567" s="333"/>
      <c r="Q567" s="334"/>
    </row>
    <row r="568" spans="1:17" s="331" customFormat="1">
      <c r="A568" s="332"/>
      <c r="D568" s="333"/>
      <c r="E568" s="333"/>
      <c r="F568" s="333"/>
      <c r="G568" s="333"/>
      <c r="H568" s="333"/>
      <c r="I568" s="333"/>
      <c r="J568" s="333"/>
      <c r="K568" s="333"/>
      <c r="L568" s="333"/>
      <c r="M568" s="333"/>
      <c r="N568" s="333"/>
      <c r="O568" s="333"/>
      <c r="P568" s="333"/>
      <c r="Q568" s="334"/>
    </row>
    <row r="569" spans="1:17" s="331" customFormat="1">
      <c r="A569" s="332"/>
      <c r="D569" s="333"/>
      <c r="E569" s="333"/>
      <c r="F569" s="333"/>
      <c r="G569" s="333"/>
      <c r="H569" s="333"/>
      <c r="I569" s="333"/>
      <c r="J569" s="333"/>
      <c r="K569" s="333"/>
      <c r="L569" s="333"/>
      <c r="M569" s="333"/>
      <c r="N569" s="333"/>
      <c r="O569" s="333"/>
      <c r="P569" s="333"/>
      <c r="Q569" s="334"/>
    </row>
    <row r="570" spans="1:17" s="331" customFormat="1">
      <c r="A570" s="332"/>
      <c r="D570" s="333"/>
      <c r="E570" s="333"/>
      <c r="F570" s="333"/>
      <c r="G570" s="333"/>
      <c r="H570" s="333"/>
      <c r="I570" s="333"/>
      <c r="J570" s="333"/>
      <c r="K570" s="333"/>
      <c r="L570" s="333"/>
      <c r="M570" s="333"/>
      <c r="N570" s="333"/>
      <c r="O570" s="333"/>
      <c r="P570" s="333"/>
      <c r="Q570" s="334"/>
    </row>
    <row r="571" spans="1:17" s="331" customFormat="1">
      <c r="A571" s="332"/>
      <c r="D571" s="333"/>
      <c r="E571" s="333"/>
      <c r="F571" s="333"/>
      <c r="G571" s="333"/>
      <c r="H571" s="333"/>
      <c r="I571" s="333"/>
      <c r="J571" s="333"/>
      <c r="K571" s="333"/>
      <c r="L571" s="333"/>
      <c r="M571" s="333"/>
      <c r="N571" s="333"/>
      <c r="O571" s="333"/>
      <c r="P571" s="333"/>
      <c r="Q571" s="334"/>
    </row>
    <row r="572" spans="1:17" s="331" customFormat="1">
      <c r="A572" s="332"/>
      <c r="D572" s="333"/>
      <c r="E572" s="333"/>
      <c r="F572" s="333"/>
      <c r="G572" s="333"/>
      <c r="H572" s="333"/>
      <c r="I572" s="333"/>
      <c r="J572" s="333"/>
      <c r="K572" s="333"/>
      <c r="L572" s="333"/>
      <c r="M572" s="333"/>
      <c r="N572" s="333"/>
      <c r="O572" s="333"/>
      <c r="P572" s="333"/>
      <c r="Q572" s="334"/>
    </row>
    <row r="573" spans="1:17" s="331" customFormat="1">
      <c r="A573" s="332"/>
      <c r="D573" s="333"/>
      <c r="E573" s="333"/>
      <c r="F573" s="333"/>
      <c r="G573" s="333"/>
      <c r="H573" s="333"/>
      <c r="I573" s="333"/>
      <c r="J573" s="333"/>
      <c r="K573" s="333"/>
      <c r="L573" s="333"/>
      <c r="M573" s="333"/>
      <c r="N573" s="333"/>
      <c r="O573" s="333"/>
      <c r="P573" s="333"/>
      <c r="Q573" s="334"/>
    </row>
    <row r="574" spans="1:17" s="331" customFormat="1">
      <c r="A574" s="332"/>
      <c r="D574" s="333"/>
      <c r="E574" s="333"/>
      <c r="F574" s="333"/>
      <c r="G574" s="333"/>
      <c r="H574" s="333"/>
      <c r="I574" s="333"/>
      <c r="J574" s="333"/>
      <c r="K574" s="333"/>
      <c r="L574" s="333"/>
      <c r="M574" s="333"/>
      <c r="N574" s="333"/>
      <c r="O574" s="333"/>
      <c r="P574" s="333"/>
      <c r="Q574" s="334"/>
    </row>
    <row r="575" spans="1:17" s="331" customFormat="1">
      <c r="A575" s="332"/>
      <c r="D575" s="333"/>
      <c r="E575" s="333"/>
      <c r="F575" s="333"/>
      <c r="G575" s="333"/>
      <c r="H575" s="333"/>
      <c r="I575" s="333"/>
      <c r="J575" s="333"/>
      <c r="K575" s="333"/>
      <c r="L575" s="333"/>
      <c r="M575" s="333"/>
      <c r="N575" s="333"/>
      <c r="O575" s="333"/>
      <c r="P575" s="333"/>
      <c r="Q575" s="334"/>
    </row>
    <row r="576" spans="1:17" s="331" customFormat="1">
      <c r="A576" s="332"/>
      <c r="D576" s="333"/>
      <c r="E576" s="333"/>
      <c r="F576" s="333"/>
      <c r="G576" s="333"/>
      <c r="H576" s="333"/>
      <c r="I576" s="333"/>
      <c r="J576" s="333"/>
      <c r="K576" s="333"/>
      <c r="L576" s="333"/>
      <c r="M576" s="333"/>
      <c r="N576" s="333"/>
      <c r="O576" s="333"/>
      <c r="P576" s="333"/>
      <c r="Q576" s="334"/>
    </row>
    <row r="577" spans="1:17" s="331" customFormat="1">
      <c r="A577" s="332"/>
      <c r="D577" s="333"/>
      <c r="E577" s="333"/>
      <c r="F577" s="333"/>
      <c r="G577" s="333"/>
      <c r="H577" s="333"/>
      <c r="I577" s="333"/>
      <c r="J577" s="333"/>
      <c r="K577" s="333"/>
      <c r="L577" s="333"/>
      <c r="M577" s="333"/>
      <c r="N577" s="333"/>
      <c r="O577" s="333"/>
      <c r="P577" s="333"/>
      <c r="Q577" s="334"/>
    </row>
    <row r="578" spans="1:17" s="331" customFormat="1">
      <c r="A578" s="332"/>
      <c r="D578" s="333"/>
      <c r="E578" s="333"/>
      <c r="F578" s="333"/>
      <c r="G578" s="333"/>
      <c r="H578" s="333"/>
      <c r="I578" s="333"/>
      <c r="J578" s="333"/>
      <c r="K578" s="333"/>
      <c r="L578" s="333"/>
      <c r="M578" s="333"/>
      <c r="N578" s="333"/>
      <c r="O578" s="333"/>
      <c r="P578" s="333"/>
      <c r="Q578" s="334"/>
    </row>
    <row r="579" spans="1:17" s="331" customFormat="1">
      <c r="A579" s="332"/>
      <c r="D579" s="333"/>
      <c r="E579" s="333"/>
      <c r="F579" s="333"/>
      <c r="G579" s="333"/>
      <c r="H579" s="333"/>
      <c r="I579" s="333"/>
      <c r="J579" s="333"/>
      <c r="K579" s="333"/>
      <c r="L579" s="333"/>
      <c r="M579" s="333"/>
      <c r="N579" s="333"/>
      <c r="O579" s="333"/>
      <c r="P579" s="333"/>
      <c r="Q579" s="334"/>
    </row>
    <row r="580" spans="1:17" s="331" customFormat="1">
      <c r="A580" s="332"/>
      <c r="D580" s="333"/>
      <c r="E580" s="333"/>
      <c r="F580" s="333"/>
      <c r="G580" s="333"/>
      <c r="H580" s="333"/>
      <c r="I580" s="333"/>
      <c r="J580" s="333"/>
      <c r="K580" s="333"/>
      <c r="L580" s="333"/>
      <c r="M580" s="333"/>
      <c r="N580" s="333"/>
      <c r="O580" s="333"/>
      <c r="P580" s="333"/>
      <c r="Q580" s="334"/>
    </row>
    <row r="581" spans="1:17" s="331" customFormat="1">
      <c r="A581" s="332"/>
      <c r="D581" s="333"/>
      <c r="E581" s="333"/>
      <c r="F581" s="333"/>
      <c r="G581" s="333"/>
      <c r="H581" s="333"/>
      <c r="I581" s="333"/>
      <c r="J581" s="333"/>
      <c r="K581" s="333"/>
      <c r="L581" s="333"/>
      <c r="M581" s="333"/>
      <c r="N581" s="333"/>
      <c r="O581" s="333"/>
      <c r="P581" s="333"/>
      <c r="Q581" s="334"/>
    </row>
    <row r="582" spans="1:17" s="331" customFormat="1">
      <c r="A582" s="332"/>
      <c r="D582" s="333"/>
      <c r="E582" s="333"/>
      <c r="F582" s="333"/>
      <c r="G582" s="333"/>
      <c r="H582" s="333"/>
      <c r="I582" s="333"/>
      <c r="J582" s="333"/>
      <c r="K582" s="333"/>
      <c r="L582" s="333"/>
      <c r="M582" s="333"/>
      <c r="N582" s="333"/>
      <c r="O582" s="333"/>
      <c r="P582" s="333"/>
      <c r="Q582" s="334"/>
    </row>
    <row r="583" spans="1:17" s="331" customFormat="1">
      <c r="A583" s="332"/>
      <c r="D583" s="333"/>
      <c r="E583" s="333"/>
      <c r="F583" s="333"/>
      <c r="G583" s="333"/>
      <c r="H583" s="333"/>
      <c r="I583" s="333"/>
      <c r="J583" s="333"/>
      <c r="K583" s="333"/>
      <c r="L583" s="333"/>
      <c r="M583" s="333"/>
      <c r="N583" s="333"/>
      <c r="O583" s="333"/>
      <c r="P583" s="333"/>
      <c r="Q583" s="334"/>
    </row>
    <row r="584" spans="1:17" s="331" customFormat="1">
      <c r="A584" s="332"/>
      <c r="D584" s="333"/>
      <c r="E584" s="333"/>
      <c r="F584" s="333"/>
      <c r="G584" s="333"/>
      <c r="H584" s="333"/>
      <c r="I584" s="333"/>
      <c r="J584" s="333"/>
      <c r="K584" s="333"/>
      <c r="L584" s="333"/>
      <c r="M584" s="333"/>
      <c r="N584" s="333"/>
      <c r="O584" s="333"/>
      <c r="P584" s="333"/>
      <c r="Q584" s="334"/>
    </row>
    <row r="585" spans="1:17" s="331" customFormat="1">
      <c r="A585" s="332"/>
      <c r="D585" s="333"/>
      <c r="E585" s="333"/>
      <c r="F585" s="333"/>
      <c r="G585" s="333"/>
      <c r="H585" s="333"/>
      <c r="I585" s="333"/>
      <c r="J585" s="333"/>
      <c r="K585" s="333"/>
      <c r="L585" s="333"/>
      <c r="M585" s="333"/>
      <c r="N585" s="333"/>
      <c r="O585" s="333"/>
      <c r="P585" s="333"/>
      <c r="Q585" s="334"/>
    </row>
    <row r="586" spans="1:17" s="331" customFormat="1">
      <c r="A586" s="332"/>
      <c r="D586" s="333"/>
      <c r="E586" s="333"/>
      <c r="F586" s="333"/>
      <c r="G586" s="333"/>
      <c r="H586" s="333"/>
      <c r="I586" s="333"/>
      <c r="J586" s="333"/>
      <c r="K586" s="333"/>
      <c r="L586" s="333"/>
      <c r="M586" s="333"/>
      <c r="N586" s="333"/>
      <c r="O586" s="333"/>
      <c r="P586" s="333"/>
      <c r="Q586" s="334"/>
    </row>
    <row r="587" spans="1:17" s="331" customFormat="1">
      <c r="A587" s="332"/>
      <c r="D587" s="333"/>
      <c r="E587" s="333"/>
      <c r="F587" s="333"/>
      <c r="G587" s="333"/>
      <c r="H587" s="333"/>
      <c r="I587" s="333"/>
      <c r="J587" s="333"/>
      <c r="K587" s="333"/>
      <c r="L587" s="333"/>
      <c r="M587" s="333"/>
      <c r="N587" s="333"/>
      <c r="O587" s="333"/>
      <c r="P587" s="333"/>
      <c r="Q587" s="334"/>
    </row>
    <row r="588" spans="1:17" s="331" customFormat="1">
      <c r="A588" s="332"/>
      <c r="D588" s="333"/>
      <c r="E588" s="333"/>
      <c r="F588" s="333"/>
      <c r="G588" s="333"/>
      <c r="H588" s="333"/>
      <c r="I588" s="333"/>
      <c r="J588" s="333"/>
      <c r="K588" s="333"/>
      <c r="L588" s="333"/>
      <c r="M588" s="333"/>
      <c r="N588" s="333"/>
      <c r="O588" s="333"/>
      <c r="P588" s="333"/>
      <c r="Q588" s="334"/>
    </row>
    <row r="589" spans="1:17" s="331" customFormat="1">
      <c r="A589" s="332"/>
      <c r="D589" s="333"/>
      <c r="E589" s="333"/>
      <c r="F589" s="333"/>
      <c r="G589" s="333"/>
      <c r="H589" s="333"/>
      <c r="I589" s="333"/>
      <c r="J589" s="333"/>
      <c r="K589" s="333"/>
      <c r="L589" s="333"/>
      <c r="M589" s="333"/>
      <c r="N589" s="333"/>
      <c r="O589" s="333"/>
      <c r="P589" s="333"/>
      <c r="Q589" s="334"/>
    </row>
    <row r="590" spans="1:17" s="331" customFormat="1">
      <c r="A590" s="332"/>
      <c r="D590" s="333"/>
      <c r="E590" s="333"/>
      <c r="F590" s="333"/>
      <c r="G590" s="333"/>
      <c r="H590" s="333"/>
      <c r="I590" s="333"/>
      <c r="J590" s="333"/>
      <c r="K590" s="333"/>
      <c r="L590" s="333"/>
      <c r="M590" s="333"/>
      <c r="N590" s="333"/>
      <c r="O590" s="333"/>
      <c r="P590" s="333"/>
      <c r="Q590" s="334"/>
    </row>
    <row r="591" spans="1:17" s="331" customFormat="1">
      <c r="A591" s="332"/>
      <c r="D591" s="333"/>
      <c r="E591" s="333"/>
      <c r="F591" s="333"/>
      <c r="G591" s="333"/>
      <c r="H591" s="333"/>
      <c r="I591" s="333"/>
      <c r="J591" s="333"/>
      <c r="K591" s="333"/>
      <c r="L591" s="333"/>
      <c r="M591" s="333"/>
      <c r="N591" s="333"/>
      <c r="O591" s="333"/>
      <c r="P591" s="333"/>
      <c r="Q591" s="334"/>
    </row>
    <row r="592" spans="1:17" s="331" customFormat="1">
      <c r="A592" s="332"/>
      <c r="D592" s="333"/>
      <c r="E592" s="333"/>
      <c r="F592" s="333"/>
      <c r="G592" s="333"/>
      <c r="H592" s="333"/>
      <c r="I592" s="333"/>
      <c r="J592" s="333"/>
      <c r="K592" s="333"/>
      <c r="L592" s="333"/>
      <c r="M592" s="333"/>
      <c r="N592" s="333"/>
      <c r="O592" s="333"/>
      <c r="P592" s="333"/>
      <c r="Q592" s="334"/>
    </row>
    <row r="593" spans="1:17" s="331" customFormat="1">
      <c r="A593" s="332"/>
      <c r="D593" s="333"/>
      <c r="E593" s="333"/>
      <c r="F593" s="333"/>
      <c r="G593" s="333"/>
      <c r="H593" s="333"/>
      <c r="I593" s="333"/>
      <c r="J593" s="333"/>
      <c r="K593" s="333"/>
      <c r="L593" s="333"/>
      <c r="M593" s="333"/>
      <c r="N593" s="333"/>
      <c r="O593" s="333"/>
      <c r="P593" s="333"/>
      <c r="Q593" s="334"/>
    </row>
    <row r="594" spans="1:17" s="331" customFormat="1">
      <c r="A594" s="332"/>
      <c r="D594" s="333"/>
      <c r="E594" s="333"/>
      <c r="F594" s="333"/>
      <c r="G594" s="333"/>
      <c r="H594" s="333"/>
      <c r="I594" s="333"/>
      <c r="J594" s="333"/>
      <c r="K594" s="333"/>
      <c r="L594" s="333"/>
      <c r="M594" s="333"/>
      <c r="N594" s="333"/>
      <c r="O594" s="333"/>
      <c r="P594" s="333"/>
      <c r="Q594" s="334"/>
    </row>
    <row r="595" spans="1:17" s="331" customFormat="1">
      <c r="A595" s="332"/>
      <c r="D595" s="333"/>
      <c r="E595" s="333"/>
      <c r="F595" s="333"/>
      <c r="G595" s="333"/>
      <c r="H595" s="333"/>
      <c r="I595" s="333"/>
      <c r="J595" s="333"/>
      <c r="K595" s="333"/>
      <c r="L595" s="333"/>
      <c r="M595" s="333"/>
      <c r="N595" s="333"/>
      <c r="O595" s="333"/>
      <c r="P595" s="333"/>
      <c r="Q595" s="334"/>
    </row>
    <row r="596" spans="1:17" s="331" customFormat="1">
      <c r="A596" s="332"/>
      <c r="D596" s="333"/>
      <c r="E596" s="333"/>
      <c r="F596" s="333"/>
      <c r="G596" s="333"/>
      <c r="H596" s="333"/>
      <c r="I596" s="333"/>
      <c r="J596" s="333"/>
      <c r="K596" s="333"/>
      <c r="L596" s="333"/>
      <c r="M596" s="333"/>
      <c r="N596" s="333"/>
      <c r="O596" s="333"/>
      <c r="P596" s="333"/>
      <c r="Q596" s="334"/>
    </row>
    <row r="597" spans="1:17" s="331" customFormat="1">
      <c r="A597" s="332"/>
      <c r="D597" s="333"/>
      <c r="E597" s="333"/>
      <c r="F597" s="333"/>
      <c r="G597" s="333"/>
      <c r="H597" s="333"/>
      <c r="I597" s="333"/>
      <c r="J597" s="333"/>
      <c r="K597" s="333"/>
      <c r="L597" s="333"/>
      <c r="M597" s="333"/>
      <c r="N597" s="333"/>
      <c r="O597" s="333"/>
      <c r="P597" s="333"/>
      <c r="Q597" s="334"/>
    </row>
    <row r="598" spans="1:17" s="331" customFormat="1">
      <c r="A598" s="332"/>
      <c r="D598" s="333"/>
      <c r="E598" s="333"/>
      <c r="F598" s="333"/>
      <c r="G598" s="333"/>
      <c r="H598" s="333"/>
      <c r="I598" s="333"/>
      <c r="J598" s="333"/>
      <c r="K598" s="333"/>
      <c r="L598" s="333"/>
      <c r="M598" s="333"/>
      <c r="N598" s="333"/>
      <c r="O598" s="333"/>
      <c r="P598" s="333"/>
      <c r="Q598" s="334"/>
    </row>
    <row r="599" spans="1:17" s="331" customFormat="1">
      <c r="A599" s="332"/>
      <c r="D599" s="333"/>
      <c r="E599" s="333"/>
      <c r="F599" s="333"/>
      <c r="G599" s="333"/>
      <c r="H599" s="333"/>
      <c r="I599" s="333"/>
      <c r="J599" s="333"/>
      <c r="K599" s="333"/>
      <c r="L599" s="333"/>
      <c r="M599" s="333"/>
      <c r="N599" s="333"/>
      <c r="O599" s="333"/>
      <c r="P599" s="333"/>
      <c r="Q599" s="334"/>
    </row>
    <row r="600" spans="1:17" s="331" customFormat="1">
      <c r="A600" s="332"/>
      <c r="D600" s="333"/>
      <c r="E600" s="333"/>
      <c r="F600" s="333"/>
      <c r="G600" s="333"/>
      <c r="H600" s="333"/>
      <c r="I600" s="333"/>
      <c r="J600" s="333"/>
      <c r="K600" s="333"/>
      <c r="L600" s="333"/>
      <c r="M600" s="333"/>
      <c r="N600" s="333"/>
      <c r="O600" s="333"/>
      <c r="P600" s="333"/>
      <c r="Q600" s="334"/>
    </row>
    <row r="601" spans="1:17" s="331" customFormat="1">
      <c r="A601" s="332"/>
      <c r="D601" s="333"/>
      <c r="E601" s="333"/>
      <c r="F601" s="333"/>
      <c r="G601" s="333"/>
      <c r="H601" s="333"/>
      <c r="I601" s="333"/>
      <c r="J601" s="333"/>
      <c r="K601" s="333"/>
      <c r="L601" s="333"/>
      <c r="M601" s="333"/>
      <c r="N601" s="333"/>
      <c r="O601" s="333"/>
      <c r="P601" s="333"/>
      <c r="Q601" s="334"/>
    </row>
    <row r="602" spans="1:17" s="331" customFormat="1">
      <c r="A602" s="332"/>
      <c r="D602" s="333"/>
      <c r="E602" s="333"/>
      <c r="F602" s="333"/>
      <c r="G602" s="333"/>
      <c r="H602" s="333"/>
      <c r="I602" s="333"/>
      <c r="J602" s="333"/>
      <c r="K602" s="333"/>
      <c r="L602" s="333"/>
      <c r="M602" s="333"/>
      <c r="N602" s="333"/>
      <c r="O602" s="333"/>
      <c r="P602" s="333"/>
      <c r="Q602" s="334"/>
    </row>
    <row r="603" spans="1:17" s="331" customFormat="1">
      <c r="A603" s="332"/>
      <c r="D603" s="333"/>
      <c r="E603" s="333"/>
      <c r="F603" s="333"/>
      <c r="G603" s="333"/>
      <c r="H603" s="333"/>
      <c r="I603" s="333"/>
      <c r="J603" s="333"/>
      <c r="K603" s="333"/>
      <c r="L603" s="333"/>
      <c r="M603" s="333"/>
      <c r="N603" s="333"/>
      <c r="O603" s="333"/>
      <c r="P603" s="333"/>
      <c r="Q603" s="334"/>
    </row>
    <row r="604" spans="1:17" s="331" customFormat="1">
      <c r="A604" s="332"/>
      <c r="D604" s="333"/>
      <c r="E604" s="333"/>
      <c r="F604" s="333"/>
      <c r="G604" s="333"/>
      <c r="H604" s="333"/>
      <c r="I604" s="333"/>
      <c r="J604" s="333"/>
      <c r="K604" s="333"/>
      <c r="L604" s="333"/>
      <c r="M604" s="333"/>
      <c r="N604" s="333"/>
      <c r="O604" s="333"/>
      <c r="P604" s="333"/>
      <c r="Q604" s="334"/>
    </row>
    <row r="605" spans="1:17" s="331" customFormat="1">
      <c r="A605" s="332"/>
      <c r="D605" s="333"/>
      <c r="E605" s="333"/>
      <c r="F605" s="333"/>
      <c r="G605" s="333"/>
      <c r="H605" s="333"/>
      <c r="I605" s="333"/>
      <c r="J605" s="333"/>
      <c r="K605" s="333"/>
      <c r="L605" s="333"/>
      <c r="M605" s="333"/>
      <c r="N605" s="333"/>
      <c r="O605" s="333"/>
      <c r="P605" s="333"/>
      <c r="Q605" s="334"/>
    </row>
    <row r="606" spans="1:17" s="331" customFormat="1">
      <c r="A606" s="332"/>
      <c r="D606" s="333"/>
      <c r="E606" s="333"/>
      <c r="F606" s="333"/>
      <c r="G606" s="333"/>
      <c r="H606" s="333"/>
      <c r="I606" s="333"/>
      <c r="J606" s="333"/>
      <c r="K606" s="333"/>
      <c r="L606" s="333"/>
      <c r="M606" s="333"/>
      <c r="N606" s="333"/>
      <c r="O606" s="333"/>
      <c r="P606" s="333"/>
      <c r="Q606" s="334"/>
    </row>
    <row r="607" spans="1:17" s="331" customFormat="1">
      <c r="A607" s="332"/>
      <c r="D607" s="333"/>
      <c r="E607" s="333"/>
      <c r="F607" s="333"/>
      <c r="G607" s="333"/>
      <c r="H607" s="333"/>
      <c r="I607" s="333"/>
      <c r="J607" s="333"/>
      <c r="K607" s="333"/>
      <c r="L607" s="333"/>
      <c r="M607" s="333"/>
      <c r="N607" s="333"/>
      <c r="O607" s="333"/>
      <c r="P607" s="333"/>
      <c r="Q607" s="334"/>
    </row>
    <row r="608" spans="1:17" s="331" customFormat="1">
      <c r="A608" s="332"/>
      <c r="D608" s="333"/>
      <c r="E608" s="333"/>
      <c r="F608" s="333"/>
      <c r="G608" s="333"/>
      <c r="H608" s="333"/>
      <c r="I608" s="333"/>
      <c r="J608" s="333"/>
      <c r="K608" s="333"/>
      <c r="L608" s="333"/>
      <c r="M608" s="333"/>
      <c r="N608" s="333"/>
      <c r="O608" s="333"/>
      <c r="P608" s="333"/>
      <c r="Q608" s="334"/>
    </row>
    <row r="609" spans="1:17" s="331" customFormat="1">
      <c r="A609" s="332"/>
      <c r="D609" s="333"/>
      <c r="E609" s="333"/>
      <c r="F609" s="333"/>
      <c r="G609" s="333"/>
      <c r="H609" s="333"/>
      <c r="I609" s="333"/>
      <c r="J609" s="333"/>
      <c r="K609" s="333"/>
      <c r="L609" s="333"/>
      <c r="M609" s="333"/>
      <c r="N609" s="333"/>
      <c r="O609" s="333"/>
      <c r="P609" s="333"/>
      <c r="Q609" s="334"/>
    </row>
    <row r="610" spans="1:17" s="331" customFormat="1">
      <c r="A610" s="332"/>
      <c r="D610" s="333"/>
      <c r="E610" s="333"/>
      <c r="F610" s="333"/>
      <c r="G610" s="333"/>
      <c r="H610" s="333"/>
      <c r="I610" s="333"/>
      <c r="J610" s="333"/>
      <c r="K610" s="333"/>
      <c r="L610" s="333"/>
      <c r="M610" s="333"/>
      <c r="N610" s="333"/>
      <c r="O610" s="333"/>
      <c r="P610" s="333"/>
      <c r="Q610" s="334"/>
    </row>
    <row r="611" spans="1:17" s="331" customFormat="1">
      <c r="A611" s="332"/>
      <c r="D611" s="333"/>
      <c r="E611" s="333"/>
      <c r="F611" s="333"/>
      <c r="G611" s="333"/>
      <c r="H611" s="333"/>
      <c r="I611" s="333"/>
      <c r="J611" s="333"/>
      <c r="K611" s="333"/>
      <c r="L611" s="333"/>
      <c r="M611" s="333"/>
      <c r="N611" s="333"/>
      <c r="O611" s="333"/>
      <c r="P611" s="333"/>
      <c r="Q611" s="334"/>
    </row>
    <row r="612" spans="1:17" s="331" customFormat="1">
      <c r="A612" s="332"/>
      <c r="D612" s="333"/>
      <c r="E612" s="333"/>
      <c r="F612" s="333"/>
      <c r="G612" s="333"/>
      <c r="H612" s="333"/>
      <c r="I612" s="333"/>
      <c r="J612" s="333"/>
      <c r="K612" s="333"/>
      <c r="L612" s="333"/>
      <c r="M612" s="333"/>
      <c r="N612" s="333"/>
      <c r="O612" s="333"/>
      <c r="P612" s="333"/>
      <c r="Q612" s="334"/>
    </row>
    <row r="613" spans="1:17" s="331" customFormat="1">
      <c r="A613" s="332"/>
      <c r="D613" s="333"/>
      <c r="E613" s="333"/>
      <c r="F613" s="333"/>
      <c r="G613" s="333"/>
      <c r="H613" s="333"/>
      <c r="I613" s="333"/>
      <c r="J613" s="333"/>
      <c r="K613" s="333"/>
      <c r="L613" s="333"/>
      <c r="M613" s="333"/>
      <c r="N613" s="333"/>
      <c r="O613" s="333"/>
      <c r="P613" s="333"/>
      <c r="Q613" s="334"/>
    </row>
    <row r="614" spans="1:17" s="331" customFormat="1">
      <c r="A614" s="332"/>
      <c r="D614" s="333"/>
      <c r="E614" s="333"/>
      <c r="F614" s="333"/>
      <c r="G614" s="333"/>
      <c r="H614" s="333"/>
      <c r="I614" s="333"/>
      <c r="J614" s="333"/>
      <c r="K614" s="333"/>
      <c r="L614" s="333"/>
      <c r="M614" s="333"/>
      <c r="N614" s="333"/>
      <c r="O614" s="333"/>
      <c r="P614" s="333"/>
      <c r="Q614" s="334"/>
    </row>
    <row r="615" spans="1:17" s="331" customFormat="1">
      <c r="A615" s="332"/>
      <c r="D615" s="333"/>
      <c r="E615" s="333"/>
      <c r="F615" s="333"/>
      <c r="G615" s="333"/>
      <c r="H615" s="333"/>
      <c r="I615" s="333"/>
      <c r="J615" s="333"/>
      <c r="K615" s="333"/>
      <c r="L615" s="333"/>
      <c r="M615" s="333"/>
      <c r="N615" s="333"/>
      <c r="O615" s="333"/>
      <c r="P615" s="333"/>
      <c r="Q615" s="334"/>
    </row>
    <row r="616" spans="1:17" s="331" customFormat="1">
      <c r="A616" s="332"/>
      <c r="D616" s="333"/>
      <c r="E616" s="333"/>
      <c r="F616" s="333"/>
      <c r="G616" s="333"/>
      <c r="H616" s="333"/>
      <c r="I616" s="333"/>
      <c r="J616" s="333"/>
      <c r="K616" s="333"/>
      <c r="L616" s="333"/>
      <c r="M616" s="333"/>
      <c r="N616" s="333"/>
      <c r="O616" s="333"/>
      <c r="P616" s="333"/>
      <c r="Q616" s="334"/>
    </row>
    <row r="617" spans="1:17" s="331" customFormat="1">
      <c r="A617" s="332"/>
      <c r="D617" s="333"/>
      <c r="E617" s="333"/>
      <c r="F617" s="333"/>
      <c r="G617" s="333"/>
      <c r="H617" s="333"/>
      <c r="I617" s="333"/>
      <c r="J617" s="333"/>
      <c r="K617" s="333"/>
      <c r="L617" s="333"/>
      <c r="M617" s="333"/>
      <c r="N617" s="333"/>
      <c r="O617" s="333"/>
      <c r="P617" s="333"/>
      <c r="Q617" s="334"/>
    </row>
    <row r="618" spans="1:17" s="331" customFormat="1">
      <c r="A618" s="332"/>
      <c r="D618" s="333"/>
      <c r="E618" s="333"/>
      <c r="F618" s="333"/>
      <c r="G618" s="333"/>
      <c r="H618" s="333"/>
      <c r="I618" s="333"/>
      <c r="J618" s="333"/>
      <c r="K618" s="333"/>
      <c r="L618" s="333"/>
      <c r="M618" s="333"/>
      <c r="N618" s="333"/>
      <c r="O618" s="333"/>
      <c r="P618" s="333"/>
      <c r="Q618" s="334"/>
    </row>
    <row r="619" spans="1:17" s="331" customFormat="1">
      <c r="A619" s="332"/>
      <c r="D619" s="333"/>
      <c r="E619" s="333"/>
      <c r="F619" s="333"/>
      <c r="G619" s="333"/>
      <c r="H619" s="333"/>
      <c r="I619" s="333"/>
      <c r="J619" s="333"/>
      <c r="K619" s="333"/>
      <c r="L619" s="333"/>
      <c r="M619" s="333"/>
      <c r="N619" s="333"/>
      <c r="O619" s="333"/>
      <c r="P619" s="333"/>
      <c r="Q619" s="334"/>
    </row>
    <row r="620" spans="1:17" s="331" customFormat="1">
      <c r="A620" s="332"/>
      <c r="D620" s="333"/>
      <c r="E620" s="333"/>
      <c r="F620" s="333"/>
      <c r="G620" s="333"/>
      <c r="H620" s="333"/>
      <c r="I620" s="333"/>
      <c r="J620" s="333"/>
      <c r="K620" s="333"/>
      <c r="L620" s="333"/>
      <c r="M620" s="333"/>
      <c r="N620" s="333"/>
      <c r="O620" s="333"/>
      <c r="P620" s="333"/>
      <c r="Q620" s="334"/>
    </row>
    <row r="621" spans="1:17" s="331" customFormat="1">
      <c r="A621" s="332"/>
      <c r="D621" s="333"/>
      <c r="E621" s="333"/>
      <c r="F621" s="333"/>
      <c r="G621" s="333"/>
      <c r="H621" s="333"/>
      <c r="I621" s="333"/>
      <c r="J621" s="333"/>
      <c r="K621" s="333"/>
      <c r="L621" s="333"/>
      <c r="M621" s="333"/>
      <c r="N621" s="333"/>
      <c r="O621" s="333"/>
      <c r="P621" s="333"/>
      <c r="Q621" s="334"/>
    </row>
    <row r="622" spans="1:17" s="331" customFormat="1">
      <c r="A622" s="332"/>
      <c r="D622" s="333"/>
      <c r="E622" s="333"/>
      <c r="F622" s="333"/>
      <c r="G622" s="333"/>
      <c r="H622" s="333"/>
      <c r="I622" s="333"/>
      <c r="J622" s="333"/>
      <c r="K622" s="333"/>
      <c r="L622" s="333"/>
      <c r="M622" s="333"/>
      <c r="N622" s="333"/>
      <c r="O622" s="333"/>
      <c r="P622" s="333"/>
      <c r="Q622" s="334"/>
    </row>
    <row r="623" spans="1:17" s="331" customFormat="1">
      <c r="A623" s="332"/>
      <c r="D623" s="333"/>
      <c r="E623" s="333"/>
      <c r="F623" s="333"/>
      <c r="G623" s="333"/>
      <c r="H623" s="333"/>
      <c r="I623" s="333"/>
      <c r="J623" s="333"/>
      <c r="K623" s="333"/>
      <c r="L623" s="333"/>
      <c r="M623" s="333"/>
      <c r="N623" s="333"/>
      <c r="O623" s="333"/>
      <c r="P623" s="333"/>
      <c r="Q623" s="334"/>
    </row>
    <row r="624" spans="1:17" s="331" customFormat="1">
      <c r="A624" s="332"/>
      <c r="D624" s="333"/>
      <c r="E624" s="333"/>
      <c r="F624" s="333"/>
      <c r="G624" s="333"/>
      <c r="H624" s="333"/>
      <c r="I624" s="333"/>
      <c r="J624" s="333"/>
      <c r="K624" s="333"/>
      <c r="L624" s="333"/>
      <c r="M624" s="333"/>
      <c r="N624" s="333"/>
      <c r="O624" s="333"/>
      <c r="P624" s="333"/>
      <c r="Q624" s="334"/>
    </row>
    <row r="625" spans="1:17" s="331" customFormat="1">
      <c r="A625" s="332"/>
      <c r="D625" s="333"/>
      <c r="E625" s="333"/>
      <c r="F625" s="333"/>
      <c r="G625" s="333"/>
      <c r="H625" s="333"/>
      <c r="I625" s="333"/>
      <c r="J625" s="333"/>
      <c r="K625" s="333"/>
      <c r="L625" s="333"/>
      <c r="M625" s="333"/>
      <c r="N625" s="333"/>
      <c r="O625" s="333"/>
      <c r="P625" s="333"/>
      <c r="Q625" s="334"/>
    </row>
    <row r="626" spans="1:17" s="331" customFormat="1">
      <c r="A626" s="332"/>
      <c r="D626" s="333"/>
      <c r="E626" s="333"/>
      <c r="F626" s="333"/>
      <c r="G626" s="333"/>
      <c r="H626" s="333"/>
      <c r="I626" s="333"/>
      <c r="J626" s="333"/>
      <c r="K626" s="333"/>
      <c r="L626" s="333"/>
      <c r="M626" s="333"/>
      <c r="N626" s="333"/>
      <c r="O626" s="333"/>
      <c r="P626" s="333"/>
      <c r="Q626" s="334"/>
    </row>
    <row r="627" spans="1:17" s="331" customFormat="1">
      <c r="A627" s="332"/>
      <c r="D627" s="333"/>
      <c r="E627" s="333"/>
      <c r="F627" s="333"/>
      <c r="G627" s="333"/>
      <c r="H627" s="333"/>
      <c r="I627" s="333"/>
      <c r="J627" s="333"/>
      <c r="K627" s="333"/>
      <c r="L627" s="333"/>
      <c r="M627" s="333"/>
      <c r="N627" s="333"/>
      <c r="O627" s="333"/>
      <c r="P627" s="333"/>
      <c r="Q627" s="334"/>
    </row>
    <row r="628" spans="1:17" s="331" customFormat="1">
      <c r="A628" s="332"/>
      <c r="D628" s="333"/>
      <c r="E628" s="333"/>
      <c r="F628" s="333"/>
      <c r="G628" s="333"/>
      <c r="H628" s="333"/>
      <c r="I628" s="333"/>
      <c r="J628" s="333"/>
      <c r="K628" s="333"/>
      <c r="L628" s="333"/>
      <c r="M628" s="333"/>
      <c r="N628" s="333"/>
      <c r="O628" s="333"/>
      <c r="P628" s="333"/>
      <c r="Q628" s="334"/>
    </row>
    <row r="629" spans="1:17" s="331" customFormat="1">
      <c r="A629" s="332"/>
      <c r="D629" s="333"/>
      <c r="E629" s="333"/>
      <c r="F629" s="333"/>
      <c r="G629" s="333"/>
      <c r="H629" s="333"/>
      <c r="I629" s="333"/>
      <c r="J629" s="333"/>
      <c r="K629" s="333"/>
      <c r="L629" s="333"/>
      <c r="M629" s="333"/>
      <c r="N629" s="333"/>
      <c r="O629" s="333"/>
      <c r="P629" s="333"/>
      <c r="Q629" s="334"/>
    </row>
    <row r="630" spans="1:17" s="331" customFormat="1">
      <c r="A630" s="332"/>
      <c r="D630" s="333"/>
      <c r="E630" s="333"/>
      <c r="F630" s="333"/>
      <c r="G630" s="333"/>
      <c r="H630" s="333"/>
      <c r="I630" s="333"/>
      <c r="J630" s="333"/>
      <c r="K630" s="333"/>
      <c r="L630" s="333"/>
      <c r="M630" s="333"/>
      <c r="N630" s="333"/>
      <c r="O630" s="333"/>
      <c r="P630" s="333"/>
      <c r="Q630" s="334"/>
    </row>
    <row r="631" spans="1:17" s="331" customFormat="1">
      <c r="A631" s="332"/>
      <c r="D631" s="333"/>
      <c r="E631" s="333"/>
      <c r="F631" s="333"/>
      <c r="G631" s="333"/>
      <c r="H631" s="333"/>
      <c r="I631" s="333"/>
      <c r="J631" s="333"/>
      <c r="K631" s="333"/>
      <c r="L631" s="333"/>
      <c r="M631" s="333"/>
      <c r="N631" s="333"/>
      <c r="O631" s="333"/>
      <c r="P631" s="333"/>
      <c r="Q631" s="334"/>
    </row>
    <row r="632" spans="1:17" s="331" customFormat="1">
      <c r="A632" s="332"/>
      <c r="D632" s="333"/>
      <c r="E632" s="333"/>
      <c r="F632" s="333"/>
      <c r="G632" s="333"/>
      <c r="H632" s="333"/>
      <c r="I632" s="333"/>
      <c r="J632" s="333"/>
      <c r="K632" s="333"/>
      <c r="L632" s="333"/>
      <c r="M632" s="333"/>
      <c r="N632" s="333"/>
      <c r="O632" s="333"/>
      <c r="P632" s="333"/>
      <c r="Q632" s="334"/>
    </row>
    <row r="633" spans="1:17" s="331" customFormat="1">
      <c r="A633" s="332"/>
      <c r="D633" s="333"/>
      <c r="E633" s="333"/>
      <c r="F633" s="333"/>
      <c r="G633" s="333"/>
      <c r="H633" s="333"/>
      <c r="I633" s="333"/>
      <c r="J633" s="333"/>
      <c r="K633" s="333"/>
      <c r="L633" s="333"/>
      <c r="M633" s="333"/>
      <c r="N633" s="333"/>
      <c r="O633" s="333"/>
      <c r="P633" s="333"/>
      <c r="Q633" s="334"/>
    </row>
    <row r="634" spans="1:17" s="331" customFormat="1">
      <c r="A634" s="332"/>
      <c r="D634" s="333"/>
      <c r="E634" s="333"/>
      <c r="F634" s="333"/>
      <c r="G634" s="333"/>
      <c r="H634" s="333"/>
      <c r="I634" s="333"/>
      <c r="J634" s="333"/>
      <c r="K634" s="333"/>
      <c r="L634" s="333"/>
      <c r="M634" s="333"/>
      <c r="N634" s="333"/>
      <c r="O634" s="333"/>
      <c r="P634" s="333"/>
      <c r="Q634" s="334"/>
    </row>
    <row r="635" spans="1:17" s="331" customFormat="1">
      <c r="A635" s="332"/>
      <c r="D635" s="333"/>
      <c r="E635" s="333"/>
      <c r="F635" s="333"/>
      <c r="G635" s="333"/>
      <c r="H635" s="333"/>
      <c r="I635" s="333"/>
      <c r="J635" s="333"/>
      <c r="K635" s="333"/>
      <c r="L635" s="333"/>
      <c r="M635" s="333"/>
      <c r="N635" s="333"/>
      <c r="O635" s="333"/>
      <c r="P635" s="333"/>
      <c r="Q635" s="334"/>
    </row>
    <row r="636" spans="1:17" s="331" customFormat="1">
      <c r="A636" s="332"/>
      <c r="D636" s="333"/>
      <c r="E636" s="333"/>
      <c r="F636" s="333"/>
      <c r="G636" s="333"/>
      <c r="H636" s="333"/>
      <c r="I636" s="333"/>
      <c r="J636" s="333"/>
      <c r="K636" s="333"/>
      <c r="L636" s="333"/>
      <c r="M636" s="333"/>
      <c r="N636" s="333"/>
      <c r="O636" s="333"/>
      <c r="P636" s="333"/>
      <c r="Q636" s="334"/>
    </row>
    <row r="637" spans="1:17" s="331" customFormat="1">
      <c r="A637" s="332"/>
      <c r="D637" s="333"/>
      <c r="E637" s="333"/>
      <c r="F637" s="333"/>
      <c r="G637" s="333"/>
      <c r="H637" s="333"/>
      <c r="I637" s="333"/>
      <c r="J637" s="333"/>
      <c r="K637" s="333"/>
      <c r="L637" s="333"/>
      <c r="M637" s="333"/>
      <c r="N637" s="333"/>
      <c r="O637" s="333"/>
      <c r="P637" s="333"/>
      <c r="Q637" s="334"/>
    </row>
    <row r="638" spans="1:17" s="331" customFormat="1">
      <c r="A638" s="332"/>
      <c r="D638" s="333"/>
      <c r="E638" s="333"/>
      <c r="F638" s="333"/>
      <c r="G638" s="333"/>
      <c r="H638" s="333"/>
      <c r="I638" s="333"/>
      <c r="J638" s="333"/>
      <c r="K638" s="333"/>
      <c r="L638" s="333"/>
      <c r="M638" s="333"/>
      <c r="N638" s="333"/>
      <c r="O638" s="333"/>
      <c r="P638" s="333"/>
      <c r="Q638" s="334"/>
    </row>
    <row r="639" spans="1:17" s="331" customFormat="1">
      <c r="A639" s="332"/>
      <c r="D639" s="333"/>
      <c r="E639" s="333"/>
      <c r="F639" s="333"/>
      <c r="G639" s="333"/>
      <c r="H639" s="333"/>
      <c r="I639" s="333"/>
      <c r="J639" s="333"/>
      <c r="K639" s="333"/>
      <c r="L639" s="333"/>
      <c r="M639" s="333"/>
      <c r="N639" s="333"/>
      <c r="O639" s="333"/>
      <c r="P639" s="333"/>
      <c r="Q639" s="334"/>
    </row>
    <row r="640" spans="1:17" s="331" customFormat="1">
      <c r="A640" s="332"/>
      <c r="D640" s="333"/>
      <c r="E640" s="333"/>
      <c r="F640" s="333"/>
      <c r="G640" s="333"/>
      <c r="H640" s="333"/>
      <c r="I640" s="333"/>
      <c r="J640" s="333"/>
      <c r="K640" s="333"/>
      <c r="L640" s="333"/>
      <c r="M640" s="333"/>
      <c r="N640" s="333"/>
      <c r="O640" s="333"/>
      <c r="P640" s="333"/>
      <c r="Q640" s="334"/>
    </row>
    <row r="641" spans="1:17" s="331" customFormat="1">
      <c r="A641" s="332"/>
      <c r="D641" s="333"/>
      <c r="E641" s="333"/>
      <c r="F641" s="333"/>
      <c r="G641" s="333"/>
      <c r="H641" s="333"/>
      <c r="I641" s="333"/>
      <c r="J641" s="333"/>
      <c r="K641" s="333"/>
      <c r="L641" s="333"/>
      <c r="M641" s="333"/>
      <c r="N641" s="333"/>
      <c r="O641" s="333"/>
      <c r="P641" s="333"/>
      <c r="Q641" s="334"/>
    </row>
    <row r="642" spans="1:17" s="331" customFormat="1">
      <c r="A642" s="332"/>
      <c r="D642" s="333"/>
      <c r="E642" s="333"/>
      <c r="F642" s="333"/>
      <c r="G642" s="333"/>
      <c r="H642" s="333"/>
      <c r="I642" s="333"/>
      <c r="J642" s="333"/>
      <c r="K642" s="333"/>
      <c r="L642" s="333"/>
      <c r="M642" s="333"/>
      <c r="N642" s="333"/>
      <c r="O642" s="333"/>
      <c r="P642" s="333"/>
      <c r="Q642" s="334"/>
    </row>
    <row r="643" spans="1:17" s="331" customFormat="1">
      <c r="A643" s="332"/>
      <c r="D643" s="333"/>
      <c r="E643" s="333"/>
      <c r="F643" s="333"/>
      <c r="G643" s="333"/>
      <c r="H643" s="333"/>
      <c r="I643" s="333"/>
      <c r="J643" s="333"/>
      <c r="K643" s="333"/>
      <c r="L643" s="333"/>
      <c r="M643" s="333"/>
      <c r="N643" s="333"/>
      <c r="O643" s="333"/>
      <c r="P643" s="333"/>
      <c r="Q643" s="334"/>
    </row>
    <row r="644" spans="1:17" s="331" customFormat="1">
      <c r="A644" s="332"/>
      <c r="D644" s="333"/>
      <c r="E644" s="333"/>
      <c r="F644" s="333"/>
      <c r="G644" s="333"/>
      <c r="H644" s="333"/>
      <c r="I644" s="333"/>
      <c r="J644" s="333"/>
      <c r="K644" s="333"/>
      <c r="L644" s="333"/>
      <c r="M644" s="333"/>
      <c r="N644" s="333"/>
      <c r="O644" s="333"/>
      <c r="P644" s="333"/>
      <c r="Q644" s="334"/>
    </row>
    <row r="645" spans="1:17" s="331" customFormat="1">
      <c r="A645" s="332"/>
      <c r="D645" s="333"/>
      <c r="E645" s="333"/>
      <c r="F645" s="333"/>
      <c r="G645" s="333"/>
      <c r="H645" s="333"/>
      <c r="I645" s="333"/>
      <c r="J645" s="333"/>
      <c r="K645" s="333"/>
      <c r="L645" s="333"/>
      <c r="M645" s="333"/>
      <c r="N645" s="333"/>
      <c r="O645" s="333"/>
      <c r="P645" s="333"/>
      <c r="Q645" s="334"/>
    </row>
    <row r="646" spans="1:17" s="331" customFormat="1">
      <c r="A646" s="332"/>
      <c r="D646" s="333"/>
      <c r="E646" s="333"/>
      <c r="F646" s="333"/>
      <c r="G646" s="333"/>
      <c r="H646" s="333"/>
      <c r="I646" s="333"/>
      <c r="J646" s="333"/>
      <c r="K646" s="333"/>
      <c r="L646" s="333"/>
      <c r="M646" s="333"/>
      <c r="N646" s="333"/>
      <c r="O646" s="333"/>
      <c r="P646" s="333"/>
      <c r="Q646" s="334"/>
    </row>
    <row r="647" spans="1:17" s="331" customFormat="1">
      <c r="A647" s="332"/>
      <c r="D647" s="333"/>
      <c r="E647" s="333"/>
      <c r="F647" s="333"/>
      <c r="G647" s="333"/>
      <c r="H647" s="333"/>
      <c r="I647" s="333"/>
      <c r="J647" s="333"/>
      <c r="K647" s="333"/>
      <c r="L647" s="333"/>
      <c r="M647" s="333"/>
      <c r="N647" s="333"/>
      <c r="O647" s="333"/>
      <c r="P647" s="333"/>
      <c r="Q647" s="334"/>
    </row>
    <row r="648" spans="1:17" s="331" customFormat="1">
      <c r="A648" s="332"/>
      <c r="D648" s="333"/>
      <c r="E648" s="333"/>
      <c r="F648" s="333"/>
      <c r="G648" s="333"/>
      <c r="H648" s="333"/>
      <c r="I648" s="333"/>
      <c r="J648" s="333"/>
      <c r="K648" s="333"/>
      <c r="L648" s="333"/>
      <c r="M648" s="333"/>
      <c r="N648" s="333"/>
      <c r="O648" s="333"/>
      <c r="P648" s="333"/>
      <c r="Q648" s="334"/>
    </row>
    <row r="649" spans="1:17" s="331" customFormat="1">
      <c r="A649" s="332"/>
      <c r="D649" s="333"/>
      <c r="E649" s="333"/>
      <c r="F649" s="333"/>
      <c r="G649" s="333"/>
      <c r="H649" s="333"/>
      <c r="I649" s="333"/>
      <c r="J649" s="333"/>
      <c r="K649" s="333"/>
      <c r="L649" s="333"/>
      <c r="M649" s="333"/>
      <c r="N649" s="333"/>
      <c r="O649" s="333"/>
      <c r="P649" s="333"/>
      <c r="Q649" s="334"/>
    </row>
    <row r="650" spans="1:17" s="331" customFormat="1">
      <c r="A650" s="332"/>
      <c r="D650" s="333"/>
      <c r="E650" s="333"/>
      <c r="F650" s="333"/>
      <c r="G650" s="333"/>
      <c r="H650" s="333"/>
      <c r="I650" s="333"/>
      <c r="J650" s="333"/>
      <c r="K650" s="333"/>
      <c r="L650" s="333"/>
      <c r="M650" s="333"/>
      <c r="N650" s="333"/>
      <c r="O650" s="333"/>
      <c r="P650" s="333"/>
      <c r="Q650" s="334"/>
    </row>
    <row r="651" spans="1:17" s="331" customFormat="1">
      <c r="A651" s="332"/>
      <c r="D651" s="333"/>
      <c r="E651" s="333"/>
      <c r="F651" s="333"/>
      <c r="G651" s="333"/>
      <c r="H651" s="333"/>
      <c r="I651" s="333"/>
      <c r="J651" s="333"/>
      <c r="K651" s="333"/>
      <c r="L651" s="333"/>
      <c r="M651" s="333"/>
      <c r="N651" s="333"/>
      <c r="O651" s="333"/>
      <c r="P651" s="333"/>
      <c r="Q651" s="334"/>
    </row>
    <row r="652" spans="1:17" s="331" customFormat="1">
      <c r="A652" s="332"/>
      <c r="D652" s="333"/>
      <c r="E652" s="333"/>
      <c r="F652" s="333"/>
      <c r="G652" s="333"/>
      <c r="H652" s="333"/>
      <c r="I652" s="333"/>
      <c r="J652" s="333"/>
      <c r="K652" s="333"/>
      <c r="L652" s="333"/>
      <c r="M652" s="333"/>
      <c r="N652" s="333"/>
      <c r="O652" s="333"/>
      <c r="P652" s="333"/>
      <c r="Q652" s="334"/>
    </row>
    <row r="653" spans="1:17" s="331" customFormat="1">
      <c r="A653" s="332"/>
      <c r="D653" s="333"/>
      <c r="E653" s="333"/>
      <c r="F653" s="333"/>
      <c r="G653" s="333"/>
      <c r="H653" s="333"/>
      <c r="I653" s="333"/>
      <c r="J653" s="333"/>
      <c r="K653" s="333"/>
      <c r="L653" s="333"/>
      <c r="M653" s="333"/>
      <c r="N653" s="333"/>
      <c r="O653" s="333"/>
      <c r="P653" s="333"/>
      <c r="Q653" s="334"/>
    </row>
    <row r="654" spans="1:17" s="331" customFormat="1">
      <c r="A654" s="332"/>
      <c r="D654" s="333"/>
      <c r="E654" s="333"/>
      <c r="F654" s="333"/>
      <c r="G654" s="333"/>
      <c r="H654" s="333"/>
      <c r="I654" s="333"/>
      <c r="J654" s="333"/>
      <c r="K654" s="333"/>
      <c r="L654" s="333"/>
      <c r="M654" s="333"/>
      <c r="N654" s="333"/>
      <c r="O654" s="333"/>
      <c r="P654" s="333"/>
      <c r="Q654" s="334"/>
    </row>
    <row r="655" spans="1:17" s="331" customFormat="1">
      <c r="A655" s="332"/>
      <c r="D655" s="333"/>
      <c r="E655" s="333"/>
      <c r="F655" s="333"/>
      <c r="G655" s="333"/>
      <c r="H655" s="333"/>
      <c r="I655" s="333"/>
      <c r="J655" s="333"/>
      <c r="K655" s="333"/>
      <c r="L655" s="333"/>
      <c r="M655" s="333"/>
      <c r="N655" s="333"/>
      <c r="O655" s="333"/>
      <c r="P655" s="333"/>
      <c r="Q655" s="334"/>
    </row>
    <row r="656" spans="1:17" s="331" customFormat="1">
      <c r="A656" s="332"/>
      <c r="D656" s="333"/>
      <c r="E656" s="333"/>
      <c r="F656" s="333"/>
      <c r="G656" s="333"/>
      <c r="H656" s="333"/>
      <c r="I656" s="333"/>
      <c r="J656" s="333"/>
      <c r="K656" s="333"/>
      <c r="L656" s="333"/>
      <c r="M656" s="333"/>
      <c r="N656" s="333"/>
      <c r="O656" s="333"/>
      <c r="P656" s="333"/>
      <c r="Q656" s="334"/>
    </row>
    <row r="657" spans="1:17" s="331" customFormat="1">
      <c r="A657" s="332"/>
      <c r="D657" s="333"/>
      <c r="E657" s="333"/>
      <c r="F657" s="333"/>
      <c r="G657" s="333"/>
      <c r="H657" s="333"/>
      <c r="I657" s="333"/>
      <c r="J657" s="333"/>
      <c r="K657" s="333"/>
      <c r="L657" s="333"/>
      <c r="M657" s="333"/>
      <c r="N657" s="333"/>
      <c r="O657" s="333"/>
      <c r="P657" s="333"/>
      <c r="Q657" s="334"/>
    </row>
    <row r="658" spans="1:17" s="331" customFormat="1">
      <c r="A658" s="332"/>
      <c r="D658" s="333"/>
      <c r="E658" s="333"/>
      <c r="F658" s="333"/>
      <c r="G658" s="333"/>
      <c r="H658" s="333"/>
      <c r="I658" s="333"/>
      <c r="J658" s="333"/>
      <c r="K658" s="333"/>
      <c r="L658" s="333"/>
      <c r="M658" s="333"/>
      <c r="N658" s="333"/>
      <c r="O658" s="333"/>
      <c r="P658" s="333"/>
      <c r="Q658" s="334"/>
    </row>
    <row r="659" spans="1:17" s="331" customFormat="1">
      <c r="A659" s="332"/>
      <c r="D659" s="333"/>
      <c r="E659" s="333"/>
      <c r="F659" s="333"/>
      <c r="G659" s="333"/>
      <c r="H659" s="333"/>
      <c r="I659" s="333"/>
      <c r="J659" s="333"/>
      <c r="K659" s="333"/>
      <c r="L659" s="333"/>
      <c r="M659" s="333"/>
      <c r="N659" s="333"/>
      <c r="O659" s="333"/>
      <c r="P659" s="333"/>
      <c r="Q659" s="334"/>
    </row>
    <row r="660" spans="1:17" s="331" customFormat="1">
      <c r="A660" s="332"/>
      <c r="D660" s="333"/>
      <c r="E660" s="333"/>
      <c r="F660" s="333"/>
      <c r="G660" s="333"/>
      <c r="H660" s="333"/>
      <c r="I660" s="333"/>
      <c r="J660" s="333"/>
      <c r="K660" s="333"/>
      <c r="L660" s="333"/>
      <c r="M660" s="333"/>
      <c r="N660" s="333"/>
      <c r="O660" s="333"/>
      <c r="P660" s="333"/>
      <c r="Q660" s="334"/>
    </row>
    <row r="661" spans="1:17" s="331" customFormat="1">
      <c r="A661" s="332"/>
      <c r="D661" s="333"/>
      <c r="E661" s="333"/>
      <c r="F661" s="333"/>
      <c r="G661" s="333"/>
      <c r="H661" s="333"/>
      <c r="I661" s="333"/>
      <c r="J661" s="333"/>
      <c r="K661" s="333"/>
      <c r="L661" s="333"/>
      <c r="M661" s="333"/>
      <c r="N661" s="333"/>
      <c r="O661" s="333"/>
      <c r="P661" s="333"/>
      <c r="Q661" s="334"/>
    </row>
    <row r="662" spans="1:17" s="331" customFormat="1">
      <c r="A662" s="332"/>
      <c r="D662" s="333"/>
      <c r="E662" s="333"/>
      <c r="F662" s="333"/>
      <c r="G662" s="333"/>
      <c r="H662" s="333"/>
      <c r="I662" s="333"/>
      <c r="J662" s="333"/>
      <c r="K662" s="333"/>
      <c r="L662" s="333"/>
      <c r="M662" s="333"/>
      <c r="N662" s="333"/>
      <c r="O662" s="333"/>
      <c r="P662" s="333"/>
      <c r="Q662" s="334"/>
    </row>
    <row r="663" spans="1:17" s="331" customFormat="1">
      <c r="A663" s="332"/>
      <c r="D663" s="333"/>
      <c r="E663" s="333"/>
      <c r="F663" s="333"/>
      <c r="G663" s="333"/>
      <c r="H663" s="333"/>
      <c r="I663" s="333"/>
      <c r="J663" s="333"/>
      <c r="K663" s="333"/>
      <c r="L663" s="333"/>
      <c r="M663" s="333"/>
      <c r="N663" s="333"/>
      <c r="O663" s="333"/>
      <c r="P663" s="333"/>
      <c r="Q663" s="334"/>
    </row>
    <row r="664" spans="1:17" s="331" customFormat="1">
      <c r="A664" s="332"/>
      <c r="D664" s="333"/>
      <c r="E664" s="333"/>
      <c r="F664" s="333"/>
      <c r="G664" s="333"/>
      <c r="H664" s="333"/>
      <c r="I664" s="333"/>
      <c r="J664" s="333"/>
      <c r="K664" s="333"/>
      <c r="L664" s="333"/>
      <c r="M664" s="333"/>
      <c r="N664" s="333"/>
      <c r="O664" s="333"/>
      <c r="P664" s="333"/>
      <c r="Q664" s="334"/>
    </row>
    <row r="665" spans="1:17" s="331" customFormat="1">
      <c r="A665" s="332"/>
      <c r="D665" s="333"/>
      <c r="E665" s="333"/>
      <c r="F665" s="333"/>
      <c r="G665" s="333"/>
      <c r="H665" s="333"/>
      <c r="I665" s="333"/>
      <c r="J665" s="333"/>
      <c r="K665" s="333"/>
      <c r="L665" s="333"/>
      <c r="M665" s="333"/>
      <c r="N665" s="333"/>
      <c r="O665" s="333"/>
      <c r="P665" s="333"/>
      <c r="Q665" s="334"/>
    </row>
    <row r="666" spans="1:17" s="331" customFormat="1">
      <c r="A666" s="332"/>
      <c r="D666" s="333"/>
      <c r="E666" s="333"/>
      <c r="F666" s="333"/>
      <c r="G666" s="333"/>
      <c r="H666" s="333"/>
      <c r="I666" s="333"/>
      <c r="J666" s="333"/>
      <c r="K666" s="333"/>
      <c r="L666" s="333"/>
      <c r="M666" s="333"/>
      <c r="N666" s="333"/>
      <c r="O666" s="333"/>
      <c r="P666" s="333"/>
      <c r="Q666" s="334"/>
    </row>
    <row r="667" spans="1:17" s="331" customFormat="1">
      <c r="A667" s="332"/>
      <c r="D667" s="333"/>
      <c r="E667" s="333"/>
      <c r="F667" s="333"/>
      <c r="G667" s="333"/>
      <c r="H667" s="333"/>
      <c r="I667" s="333"/>
      <c r="J667" s="333"/>
      <c r="K667" s="333"/>
      <c r="L667" s="333"/>
      <c r="M667" s="333"/>
      <c r="N667" s="333"/>
      <c r="O667" s="333"/>
      <c r="P667" s="333"/>
      <c r="Q667" s="334"/>
    </row>
    <row r="668" spans="1:17" s="331" customFormat="1">
      <c r="A668" s="332"/>
      <c r="D668" s="333"/>
      <c r="E668" s="333"/>
      <c r="F668" s="333"/>
      <c r="G668" s="333"/>
      <c r="H668" s="333"/>
      <c r="I668" s="333"/>
      <c r="J668" s="333"/>
      <c r="K668" s="333"/>
      <c r="L668" s="333"/>
      <c r="M668" s="333"/>
      <c r="N668" s="333"/>
      <c r="O668" s="333"/>
      <c r="P668" s="333"/>
      <c r="Q668" s="334"/>
    </row>
    <row r="669" spans="1:17" s="331" customFormat="1">
      <c r="A669" s="332"/>
      <c r="D669" s="333"/>
      <c r="E669" s="333"/>
      <c r="F669" s="333"/>
      <c r="G669" s="333"/>
      <c r="H669" s="333"/>
      <c r="I669" s="333"/>
      <c r="J669" s="333"/>
      <c r="K669" s="333"/>
      <c r="L669" s="333"/>
      <c r="M669" s="333"/>
      <c r="N669" s="333"/>
      <c r="O669" s="333"/>
      <c r="P669" s="333"/>
      <c r="Q669" s="334"/>
    </row>
    <row r="670" spans="1:17" s="331" customFormat="1">
      <c r="A670" s="332"/>
      <c r="D670" s="333"/>
      <c r="E670" s="333"/>
      <c r="F670" s="333"/>
      <c r="G670" s="333"/>
      <c r="H670" s="333"/>
      <c r="I670" s="333"/>
      <c r="J670" s="333"/>
      <c r="K670" s="333"/>
      <c r="L670" s="333"/>
      <c r="M670" s="333"/>
      <c r="N670" s="333"/>
      <c r="O670" s="333"/>
      <c r="P670" s="333"/>
      <c r="Q670" s="334"/>
    </row>
    <row r="671" spans="1:17" s="331" customFormat="1">
      <c r="A671" s="332"/>
      <c r="D671" s="333"/>
      <c r="E671" s="333"/>
      <c r="F671" s="333"/>
      <c r="G671" s="333"/>
      <c r="H671" s="333"/>
      <c r="I671" s="333"/>
      <c r="J671" s="333"/>
      <c r="K671" s="333"/>
      <c r="L671" s="333"/>
      <c r="M671" s="333"/>
      <c r="N671" s="333"/>
      <c r="O671" s="333"/>
      <c r="P671" s="333"/>
      <c r="Q671" s="334"/>
    </row>
    <row r="672" spans="1:17" s="331" customFormat="1">
      <c r="A672" s="332"/>
      <c r="D672" s="333"/>
      <c r="E672" s="333"/>
      <c r="F672" s="333"/>
      <c r="G672" s="333"/>
      <c r="H672" s="333"/>
      <c r="I672" s="333"/>
      <c r="J672" s="333"/>
      <c r="K672" s="333"/>
      <c r="L672" s="333"/>
      <c r="M672" s="333"/>
      <c r="N672" s="333"/>
      <c r="O672" s="333"/>
      <c r="P672" s="333"/>
      <c r="Q672" s="334"/>
    </row>
    <row r="673" spans="1:17" s="331" customFormat="1">
      <c r="A673" s="332"/>
      <c r="D673" s="333"/>
      <c r="E673" s="333"/>
      <c r="F673" s="333"/>
      <c r="G673" s="333"/>
      <c r="H673" s="333"/>
      <c r="I673" s="333"/>
      <c r="J673" s="333"/>
      <c r="K673" s="333"/>
      <c r="L673" s="333"/>
      <c r="M673" s="333"/>
      <c r="N673" s="333"/>
      <c r="O673" s="333"/>
      <c r="P673" s="333"/>
      <c r="Q673" s="334"/>
    </row>
    <row r="674" spans="1:17" s="331" customFormat="1">
      <c r="A674" s="332"/>
      <c r="D674" s="333"/>
      <c r="E674" s="333"/>
      <c r="F674" s="333"/>
      <c r="G674" s="333"/>
      <c r="H674" s="333"/>
      <c r="I674" s="333"/>
      <c r="J674" s="333"/>
      <c r="K674" s="333"/>
      <c r="L674" s="333"/>
      <c r="M674" s="333"/>
      <c r="N674" s="333"/>
      <c r="O674" s="333"/>
      <c r="P674" s="333"/>
      <c r="Q674" s="334"/>
    </row>
    <row r="675" spans="1:17" s="331" customFormat="1">
      <c r="A675" s="332"/>
      <c r="D675" s="333"/>
      <c r="E675" s="333"/>
      <c r="F675" s="333"/>
      <c r="G675" s="333"/>
      <c r="H675" s="333"/>
      <c r="I675" s="333"/>
      <c r="J675" s="333"/>
      <c r="K675" s="333"/>
      <c r="L675" s="333"/>
      <c r="M675" s="333"/>
      <c r="N675" s="333"/>
      <c r="O675" s="333"/>
      <c r="P675" s="333"/>
      <c r="Q675" s="334"/>
    </row>
    <row r="676" spans="1:17" s="331" customFormat="1">
      <c r="A676" s="332"/>
      <c r="D676" s="333"/>
      <c r="E676" s="333"/>
      <c r="F676" s="333"/>
      <c r="G676" s="333"/>
      <c r="H676" s="333"/>
      <c r="I676" s="333"/>
      <c r="J676" s="333"/>
      <c r="K676" s="333"/>
      <c r="L676" s="333"/>
      <c r="M676" s="333"/>
      <c r="N676" s="333"/>
      <c r="O676" s="333"/>
      <c r="P676" s="333"/>
      <c r="Q676" s="334"/>
    </row>
    <row r="677" spans="1:17" s="331" customFormat="1">
      <c r="A677" s="332"/>
      <c r="D677" s="333"/>
      <c r="E677" s="333"/>
      <c r="F677" s="333"/>
      <c r="G677" s="333"/>
      <c r="H677" s="333"/>
      <c r="I677" s="333"/>
      <c r="J677" s="333"/>
      <c r="K677" s="333"/>
      <c r="L677" s="333"/>
      <c r="M677" s="333"/>
      <c r="N677" s="333"/>
      <c r="O677" s="333"/>
      <c r="P677" s="333"/>
      <c r="Q677" s="334"/>
    </row>
    <row r="678" spans="1:17" s="331" customFormat="1">
      <c r="A678" s="332"/>
      <c r="D678" s="333"/>
      <c r="E678" s="333"/>
      <c r="F678" s="333"/>
      <c r="G678" s="333"/>
      <c r="H678" s="333"/>
      <c r="I678" s="333"/>
      <c r="J678" s="333"/>
      <c r="K678" s="333"/>
      <c r="L678" s="333"/>
      <c r="M678" s="333"/>
      <c r="N678" s="333"/>
      <c r="O678" s="333"/>
      <c r="P678" s="333"/>
      <c r="Q678" s="334"/>
    </row>
    <row r="679" spans="1:17" s="331" customFormat="1">
      <c r="A679" s="332"/>
      <c r="D679" s="333"/>
      <c r="E679" s="333"/>
      <c r="F679" s="333"/>
      <c r="G679" s="333"/>
      <c r="H679" s="333"/>
      <c r="I679" s="333"/>
      <c r="J679" s="333"/>
      <c r="K679" s="333"/>
      <c r="L679" s="333"/>
      <c r="M679" s="333"/>
      <c r="N679" s="333"/>
      <c r="O679" s="333"/>
      <c r="P679" s="333"/>
      <c r="Q679" s="334"/>
    </row>
    <row r="680" spans="1:17" s="331" customFormat="1">
      <c r="A680" s="332"/>
      <c r="D680" s="333"/>
      <c r="E680" s="333"/>
      <c r="F680" s="333"/>
      <c r="G680" s="333"/>
      <c r="H680" s="333"/>
      <c r="I680" s="333"/>
      <c r="J680" s="333"/>
      <c r="K680" s="333"/>
      <c r="L680" s="333"/>
      <c r="M680" s="333"/>
      <c r="N680" s="333"/>
      <c r="O680" s="333"/>
      <c r="P680" s="333"/>
      <c r="Q680" s="334"/>
    </row>
    <row r="681" spans="1:17" s="331" customFormat="1">
      <c r="A681" s="332"/>
      <c r="D681" s="333"/>
      <c r="E681" s="333"/>
      <c r="F681" s="333"/>
      <c r="G681" s="333"/>
      <c r="H681" s="333"/>
      <c r="I681" s="333"/>
      <c r="J681" s="333"/>
      <c r="K681" s="333"/>
      <c r="L681" s="333"/>
      <c r="M681" s="333"/>
      <c r="N681" s="333"/>
      <c r="O681" s="333"/>
      <c r="P681" s="333"/>
      <c r="Q681" s="334"/>
    </row>
    <row r="682" spans="1:17" s="331" customFormat="1">
      <c r="A682" s="332"/>
      <c r="D682" s="333"/>
      <c r="E682" s="333"/>
      <c r="F682" s="333"/>
      <c r="G682" s="333"/>
      <c r="H682" s="333"/>
      <c r="I682" s="333"/>
      <c r="J682" s="333"/>
      <c r="K682" s="333"/>
      <c r="L682" s="333"/>
      <c r="M682" s="333"/>
      <c r="N682" s="333"/>
      <c r="O682" s="333"/>
      <c r="P682" s="333"/>
      <c r="Q682" s="334"/>
    </row>
    <row r="683" spans="1:17" s="331" customFormat="1">
      <c r="A683" s="332"/>
      <c r="D683" s="333"/>
      <c r="E683" s="333"/>
      <c r="F683" s="333"/>
      <c r="G683" s="333"/>
      <c r="H683" s="333"/>
      <c r="I683" s="333"/>
      <c r="J683" s="333"/>
      <c r="K683" s="333"/>
      <c r="L683" s="333"/>
      <c r="M683" s="333"/>
      <c r="N683" s="333"/>
      <c r="O683" s="333"/>
      <c r="P683" s="333"/>
      <c r="Q683" s="334"/>
    </row>
    <row r="684" spans="1:17" s="331" customFormat="1">
      <c r="A684" s="332"/>
      <c r="D684" s="333"/>
      <c r="E684" s="333"/>
      <c r="F684" s="333"/>
      <c r="G684" s="333"/>
      <c r="H684" s="333"/>
      <c r="I684" s="333"/>
      <c r="J684" s="333"/>
      <c r="K684" s="333"/>
      <c r="L684" s="333"/>
      <c r="M684" s="333"/>
      <c r="N684" s="333"/>
      <c r="O684" s="333"/>
      <c r="P684" s="333"/>
      <c r="Q684" s="334"/>
    </row>
    <row r="685" spans="1:17" s="331" customFormat="1">
      <c r="A685" s="332"/>
      <c r="D685" s="333"/>
      <c r="E685" s="333"/>
      <c r="F685" s="333"/>
      <c r="G685" s="333"/>
      <c r="H685" s="333"/>
      <c r="I685" s="333"/>
      <c r="J685" s="333"/>
      <c r="K685" s="333"/>
      <c r="L685" s="333"/>
      <c r="M685" s="333"/>
      <c r="N685" s="333"/>
      <c r="O685" s="333"/>
      <c r="P685" s="333"/>
      <c r="Q685" s="334"/>
    </row>
    <row r="686" spans="1:17" s="331" customFormat="1">
      <c r="A686" s="332"/>
      <c r="D686" s="333"/>
      <c r="E686" s="333"/>
      <c r="F686" s="333"/>
      <c r="G686" s="333"/>
      <c r="H686" s="333"/>
      <c r="I686" s="333"/>
      <c r="J686" s="333"/>
      <c r="K686" s="333"/>
      <c r="L686" s="333"/>
      <c r="M686" s="333"/>
      <c r="N686" s="333"/>
      <c r="O686" s="333"/>
      <c r="P686" s="333"/>
      <c r="Q686" s="334"/>
    </row>
    <row r="687" spans="1:17" s="331" customFormat="1">
      <c r="A687" s="332"/>
      <c r="D687" s="333"/>
      <c r="E687" s="333"/>
      <c r="F687" s="333"/>
      <c r="G687" s="333"/>
      <c r="H687" s="333"/>
      <c r="I687" s="333"/>
      <c r="J687" s="333"/>
      <c r="K687" s="333"/>
      <c r="L687" s="333"/>
      <c r="M687" s="333"/>
      <c r="N687" s="333"/>
      <c r="O687" s="333"/>
      <c r="P687" s="333"/>
      <c r="Q687" s="334"/>
    </row>
    <row r="688" spans="1:17" s="331" customFormat="1">
      <c r="A688" s="332"/>
      <c r="D688" s="333"/>
      <c r="E688" s="333"/>
      <c r="F688" s="333"/>
      <c r="G688" s="333"/>
      <c r="H688" s="333"/>
      <c r="I688" s="333"/>
      <c r="J688" s="333"/>
      <c r="K688" s="333"/>
      <c r="L688" s="333"/>
      <c r="M688" s="333"/>
      <c r="N688" s="333"/>
      <c r="O688" s="333"/>
      <c r="P688" s="333"/>
      <c r="Q688" s="334"/>
    </row>
    <row r="689" spans="1:17" s="331" customFormat="1">
      <c r="A689" s="332"/>
      <c r="D689" s="333"/>
      <c r="E689" s="333"/>
      <c r="F689" s="333"/>
      <c r="G689" s="333"/>
      <c r="H689" s="333"/>
      <c r="I689" s="333"/>
      <c r="J689" s="333"/>
      <c r="K689" s="333"/>
      <c r="L689" s="333"/>
      <c r="M689" s="333"/>
      <c r="N689" s="333"/>
      <c r="O689" s="333"/>
      <c r="P689" s="333"/>
      <c r="Q689" s="334"/>
    </row>
    <row r="690" spans="1:17" s="331" customFormat="1">
      <c r="A690" s="332"/>
      <c r="D690" s="333"/>
      <c r="E690" s="333"/>
      <c r="F690" s="333"/>
      <c r="G690" s="333"/>
      <c r="H690" s="333"/>
      <c r="I690" s="333"/>
      <c r="J690" s="333"/>
      <c r="K690" s="333"/>
      <c r="L690" s="333"/>
      <c r="M690" s="333"/>
      <c r="N690" s="333"/>
      <c r="O690" s="333"/>
      <c r="P690" s="333"/>
      <c r="Q690" s="334"/>
    </row>
    <row r="691" spans="1:17" s="331" customFormat="1">
      <c r="A691" s="332"/>
      <c r="D691" s="333"/>
      <c r="E691" s="333"/>
      <c r="F691" s="333"/>
      <c r="G691" s="333"/>
      <c r="H691" s="333"/>
      <c r="I691" s="333"/>
      <c r="J691" s="333"/>
      <c r="K691" s="333"/>
      <c r="L691" s="333"/>
      <c r="M691" s="333"/>
      <c r="N691" s="333"/>
      <c r="O691" s="333"/>
      <c r="P691" s="333"/>
      <c r="Q691" s="334"/>
    </row>
    <row r="692" spans="1:17" s="331" customFormat="1">
      <c r="A692" s="332"/>
      <c r="D692" s="333"/>
      <c r="E692" s="333"/>
      <c r="F692" s="333"/>
      <c r="G692" s="333"/>
      <c r="H692" s="333"/>
      <c r="I692" s="333"/>
      <c r="J692" s="333"/>
      <c r="K692" s="333"/>
      <c r="L692" s="333"/>
      <c r="M692" s="333"/>
      <c r="N692" s="333"/>
      <c r="O692" s="333"/>
      <c r="P692" s="333"/>
      <c r="Q692" s="334"/>
    </row>
    <row r="693" spans="1:17" s="331" customFormat="1">
      <c r="A693" s="332"/>
      <c r="D693" s="333"/>
      <c r="E693" s="333"/>
      <c r="F693" s="333"/>
      <c r="G693" s="333"/>
      <c r="H693" s="333"/>
      <c r="I693" s="333"/>
      <c r="J693" s="333"/>
      <c r="K693" s="333"/>
      <c r="L693" s="333"/>
      <c r="M693" s="333"/>
      <c r="N693" s="333"/>
      <c r="O693" s="333"/>
      <c r="P693" s="333"/>
      <c r="Q693" s="334"/>
    </row>
    <row r="694" spans="1:17" s="331" customFormat="1">
      <c r="A694" s="332"/>
      <c r="D694" s="333"/>
      <c r="E694" s="333"/>
      <c r="F694" s="333"/>
      <c r="G694" s="333"/>
      <c r="H694" s="333"/>
      <c r="I694" s="333"/>
      <c r="J694" s="333"/>
      <c r="K694" s="333"/>
      <c r="L694" s="333"/>
      <c r="M694" s="333"/>
      <c r="N694" s="333"/>
      <c r="O694" s="333"/>
      <c r="P694" s="333"/>
      <c r="Q694" s="334"/>
    </row>
    <row r="695" spans="1:17" s="331" customFormat="1">
      <c r="A695" s="332"/>
      <c r="D695" s="333"/>
      <c r="E695" s="333"/>
      <c r="F695" s="333"/>
      <c r="G695" s="333"/>
      <c r="H695" s="333"/>
      <c r="I695" s="333"/>
      <c r="J695" s="333"/>
      <c r="K695" s="333"/>
      <c r="L695" s="333"/>
      <c r="M695" s="333"/>
      <c r="N695" s="333"/>
      <c r="O695" s="333"/>
      <c r="P695" s="333"/>
      <c r="Q695" s="334"/>
    </row>
    <row r="696" spans="1:17" s="331" customFormat="1">
      <c r="A696" s="332"/>
      <c r="D696" s="333"/>
      <c r="E696" s="333"/>
      <c r="F696" s="333"/>
      <c r="G696" s="333"/>
      <c r="H696" s="333"/>
      <c r="I696" s="333"/>
      <c r="J696" s="333"/>
      <c r="K696" s="333"/>
      <c r="L696" s="333"/>
      <c r="M696" s="333"/>
      <c r="N696" s="333"/>
      <c r="O696" s="333"/>
      <c r="P696" s="333"/>
      <c r="Q696" s="334"/>
    </row>
    <row r="697" spans="1:17" s="331" customFormat="1">
      <c r="A697" s="332"/>
      <c r="D697" s="333"/>
      <c r="E697" s="333"/>
      <c r="F697" s="333"/>
      <c r="G697" s="333"/>
      <c r="H697" s="333"/>
      <c r="I697" s="333"/>
      <c r="J697" s="333"/>
      <c r="K697" s="333"/>
      <c r="L697" s="333"/>
      <c r="M697" s="333"/>
      <c r="N697" s="333"/>
      <c r="O697" s="333"/>
      <c r="P697" s="333"/>
      <c r="Q697" s="334"/>
    </row>
    <row r="698" spans="1:17" s="331" customFormat="1">
      <c r="A698" s="332"/>
      <c r="D698" s="333"/>
      <c r="E698" s="333"/>
      <c r="F698" s="333"/>
      <c r="G698" s="333"/>
      <c r="H698" s="333"/>
      <c r="I698" s="333"/>
      <c r="J698" s="333"/>
      <c r="K698" s="333"/>
      <c r="L698" s="333"/>
      <c r="M698" s="333"/>
      <c r="N698" s="333"/>
      <c r="O698" s="333"/>
      <c r="P698" s="333"/>
      <c r="Q698" s="334"/>
    </row>
    <row r="699" spans="1:17" s="331" customFormat="1">
      <c r="A699" s="332"/>
      <c r="D699" s="333"/>
      <c r="E699" s="333"/>
      <c r="F699" s="333"/>
      <c r="G699" s="333"/>
      <c r="H699" s="333"/>
      <c r="I699" s="333"/>
      <c r="J699" s="333"/>
      <c r="K699" s="333"/>
      <c r="L699" s="333"/>
      <c r="M699" s="333"/>
      <c r="N699" s="333"/>
      <c r="O699" s="333"/>
      <c r="P699" s="333"/>
      <c r="Q699" s="334"/>
    </row>
    <row r="700" spans="1:17" s="331" customFormat="1">
      <c r="A700" s="332"/>
      <c r="D700" s="333"/>
      <c r="E700" s="333"/>
      <c r="F700" s="333"/>
      <c r="G700" s="333"/>
      <c r="H700" s="333"/>
      <c r="I700" s="333"/>
      <c r="J700" s="333"/>
      <c r="K700" s="333"/>
      <c r="L700" s="333"/>
      <c r="M700" s="333"/>
      <c r="N700" s="333"/>
      <c r="O700" s="333"/>
      <c r="P700" s="333"/>
      <c r="Q700" s="334"/>
    </row>
    <row r="701" spans="1:17" s="331" customFormat="1">
      <c r="A701" s="332"/>
      <c r="D701" s="333"/>
      <c r="E701" s="333"/>
      <c r="F701" s="333"/>
      <c r="G701" s="333"/>
      <c r="H701" s="333"/>
      <c r="I701" s="333"/>
      <c r="J701" s="333"/>
      <c r="K701" s="333"/>
      <c r="L701" s="333"/>
      <c r="M701" s="333"/>
      <c r="N701" s="333"/>
      <c r="O701" s="333"/>
      <c r="P701" s="333"/>
      <c r="Q701" s="334"/>
    </row>
    <row r="702" spans="1:17" s="331" customFormat="1">
      <c r="A702" s="332"/>
      <c r="D702" s="333"/>
      <c r="E702" s="333"/>
      <c r="F702" s="333"/>
      <c r="G702" s="333"/>
      <c r="H702" s="333"/>
      <c r="I702" s="333"/>
      <c r="J702" s="333"/>
      <c r="K702" s="333"/>
      <c r="L702" s="333"/>
      <c r="M702" s="333"/>
      <c r="N702" s="333"/>
      <c r="O702" s="333"/>
      <c r="P702" s="333"/>
      <c r="Q702" s="334"/>
    </row>
    <row r="703" spans="1:17" s="331" customFormat="1">
      <c r="A703" s="332"/>
      <c r="D703" s="333"/>
      <c r="E703" s="333"/>
      <c r="F703" s="333"/>
      <c r="G703" s="333"/>
      <c r="H703" s="333"/>
      <c r="I703" s="333"/>
      <c r="J703" s="333"/>
      <c r="K703" s="333"/>
      <c r="L703" s="333"/>
      <c r="M703" s="333"/>
      <c r="N703" s="333"/>
      <c r="O703" s="333"/>
      <c r="P703" s="333"/>
      <c r="Q703" s="334"/>
    </row>
    <row r="704" spans="1:17" s="331" customFormat="1">
      <c r="A704" s="332"/>
      <c r="D704" s="333"/>
      <c r="E704" s="333"/>
      <c r="F704" s="333"/>
      <c r="G704" s="333"/>
      <c r="H704" s="333"/>
      <c r="I704" s="333"/>
      <c r="J704" s="333"/>
      <c r="K704" s="333"/>
      <c r="L704" s="333"/>
      <c r="M704" s="333"/>
      <c r="N704" s="333"/>
      <c r="O704" s="333"/>
      <c r="P704" s="333"/>
      <c r="Q704" s="334"/>
    </row>
    <row r="705" spans="1:17" s="331" customFormat="1">
      <c r="A705" s="332"/>
      <c r="D705" s="333"/>
      <c r="E705" s="333"/>
      <c r="F705" s="333"/>
      <c r="G705" s="333"/>
      <c r="H705" s="333"/>
      <c r="I705" s="333"/>
      <c r="J705" s="333"/>
      <c r="K705" s="333"/>
      <c r="L705" s="333"/>
      <c r="M705" s="333"/>
      <c r="N705" s="333"/>
      <c r="O705" s="333"/>
      <c r="P705" s="333"/>
      <c r="Q705" s="334"/>
    </row>
    <row r="706" spans="1:17" s="331" customFormat="1">
      <c r="A706" s="332"/>
      <c r="D706" s="333"/>
      <c r="E706" s="333"/>
      <c r="F706" s="333"/>
      <c r="G706" s="333"/>
      <c r="H706" s="333"/>
      <c r="I706" s="333"/>
      <c r="J706" s="333"/>
      <c r="K706" s="333"/>
      <c r="L706" s="333"/>
      <c r="M706" s="333"/>
      <c r="N706" s="333"/>
      <c r="O706" s="333"/>
      <c r="P706" s="333"/>
      <c r="Q706" s="334"/>
    </row>
    <row r="707" spans="1:17" s="331" customFormat="1">
      <c r="A707" s="332"/>
      <c r="D707" s="333"/>
      <c r="E707" s="333"/>
      <c r="F707" s="333"/>
      <c r="G707" s="333"/>
      <c r="H707" s="333"/>
      <c r="I707" s="333"/>
      <c r="J707" s="333"/>
      <c r="K707" s="333"/>
      <c r="L707" s="333"/>
      <c r="M707" s="333"/>
      <c r="N707" s="333"/>
      <c r="O707" s="333"/>
      <c r="P707" s="333"/>
      <c r="Q707" s="334"/>
    </row>
    <row r="708" spans="1:17" s="331" customFormat="1">
      <c r="A708" s="332"/>
      <c r="D708" s="333"/>
      <c r="E708" s="333"/>
      <c r="F708" s="333"/>
      <c r="G708" s="333"/>
      <c r="H708" s="333"/>
      <c r="I708" s="333"/>
      <c r="J708" s="333"/>
      <c r="K708" s="333"/>
      <c r="L708" s="333"/>
      <c r="M708" s="333"/>
      <c r="N708" s="333"/>
      <c r="O708" s="333"/>
      <c r="P708" s="333"/>
      <c r="Q708" s="334"/>
    </row>
    <row r="709" spans="1:17" s="331" customFormat="1">
      <c r="A709" s="332"/>
      <c r="D709" s="333"/>
      <c r="E709" s="333"/>
      <c r="F709" s="333"/>
      <c r="G709" s="333"/>
      <c r="H709" s="333"/>
      <c r="I709" s="333"/>
      <c r="J709" s="333"/>
      <c r="K709" s="333"/>
      <c r="L709" s="333"/>
      <c r="M709" s="333"/>
      <c r="N709" s="333"/>
      <c r="O709" s="333"/>
      <c r="P709" s="333"/>
      <c r="Q709" s="334"/>
    </row>
    <row r="710" spans="1:17" s="331" customFormat="1">
      <c r="A710" s="332"/>
      <c r="D710" s="333"/>
      <c r="E710" s="333"/>
      <c r="F710" s="333"/>
      <c r="G710" s="333"/>
      <c r="H710" s="333"/>
      <c r="I710" s="333"/>
      <c r="J710" s="333"/>
      <c r="K710" s="333"/>
      <c r="L710" s="333"/>
      <c r="M710" s="333"/>
      <c r="N710" s="333"/>
      <c r="O710" s="333"/>
      <c r="P710" s="333"/>
      <c r="Q710" s="334"/>
    </row>
    <row r="711" spans="1:17" s="331" customFormat="1">
      <c r="A711" s="332"/>
      <c r="D711" s="333"/>
      <c r="E711" s="333"/>
      <c r="F711" s="333"/>
      <c r="G711" s="333"/>
      <c r="H711" s="333"/>
      <c r="I711" s="333"/>
      <c r="J711" s="333"/>
      <c r="K711" s="333"/>
      <c r="L711" s="333"/>
      <c r="M711" s="333"/>
      <c r="N711" s="333"/>
      <c r="O711" s="333"/>
      <c r="P711" s="333"/>
      <c r="Q711" s="334"/>
    </row>
    <row r="712" spans="1:17" s="331" customFormat="1">
      <c r="A712" s="332"/>
      <c r="D712" s="333"/>
      <c r="E712" s="333"/>
      <c r="F712" s="333"/>
      <c r="G712" s="333"/>
      <c r="H712" s="333"/>
      <c r="I712" s="333"/>
      <c r="J712" s="333"/>
      <c r="K712" s="333"/>
      <c r="L712" s="333"/>
      <c r="M712" s="333"/>
      <c r="N712" s="333"/>
      <c r="O712" s="333"/>
      <c r="P712" s="333"/>
      <c r="Q712" s="334"/>
    </row>
    <row r="713" spans="1:17" s="331" customFormat="1">
      <c r="A713" s="332"/>
      <c r="D713" s="333"/>
      <c r="E713" s="333"/>
      <c r="F713" s="333"/>
      <c r="G713" s="333"/>
      <c r="H713" s="333"/>
      <c r="I713" s="333"/>
      <c r="J713" s="333"/>
      <c r="K713" s="333"/>
      <c r="L713" s="333"/>
      <c r="M713" s="333"/>
      <c r="N713" s="333"/>
      <c r="O713" s="333"/>
      <c r="P713" s="333"/>
      <c r="Q713" s="334"/>
    </row>
    <row r="714" spans="1:17" s="331" customFormat="1">
      <c r="A714" s="332"/>
      <c r="D714" s="333"/>
      <c r="E714" s="333"/>
      <c r="F714" s="333"/>
      <c r="G714" s="333"/>
      <c r="H714" s="333"/>
      <c r="I714" s="333"/>
      <c r="J714" s="333"/>
      <c r="K714" s="333"/>
      <c r="L714" s="333"/>
      <c r="M714" s="333"/>
      <c r="N714" s="333"/>
      <c r="O714" s="333"/>
      <c r="P714" s="333"/>
      <c r="Q714" s="334"/>
    </row>
    <row r="715" spans="1:17" s="331" customFormat="1">
      <c r="A715" s="332"/>
      <c r="D715" s="333"/>
      <c r="E715" s="333"/>
      <c r="F715" s="333"/>
      <c r="G715" s="333"/>
      <c r="H715" s="333"/>
      <c r="I715" s="333"/>
      <c r="J715" s="333"/>
      <c r="K715" s="333"/>
      <c r="L715" s="333"/>
      <c r="M715" s="333"/>
      <c r="N715" s="333"/>
      <c r="O715" s="333"/>
      <c r="P715" s="333"/>
      <c r="Q715" s="334"/>
    </row>
    <row r="716" spans="1:17" s="331" customFormat="1">
      <c r="A716" s="332"/>
      <c r="D716" s="333"/>
      <c r="E716" s="333"/>
      <c r="F716" s="333"/>
      <c r="G716" s="333"/>
      <c r="H716" s="333"/>
      <c r="I716" s="333"/>
      <c r="J716" s="333"/>
      <c r="K716" s="333"/>
      <c r="L716" s="333"/>
      <c r="M716" s="333"/>
      <c r="N716" s="333"/>
      <c r="O716" s="333"/>
      <c r="P716" s="333"/>
      <c r="Q716" s="334"/>
    </row>
    <row r="717" spans="1:17" s="331" customFormat="1">
      <c r="A717" s="332"/>
      <c r="D717" s="333"/>
      <c r="E717" s="333"/>
      <c r="F717" s="333"/>
      <c r="G717" s="333"/>
      <c r="H717" s="333"/>
      <c r="I717" s="333"/>
      <c r="J717" s="333"/>
      <c r="K717" s="333"/>
      <c r="L717" s="333"/>
      <c r="M717" s="333"/>
      <c r="N717" s="333"/>
      <c r="O717" s="333"/>
      <c r="P717" s="333"/>
      <c r="Q717" s="334"/>
    </row>
    <row r="718" spans="1:17" s="331" customFormat="1">
      <c r="A718" s="332"/>
      <c r="D718" s="333"/>
      <c r="E718" s="333"/>
      <c r="F718" s="333"/>
      <c r="G718" s="333"/>
      <c r="H718" s="333"/>
      <c r="I718" s="333"/>
      <c r="J718" s="333"/>
      <c r="K718" s="333"/>
      <c r="L718" s="333"/>
      <c r="M718" s="333"/>
      <c r="N718" s="333"/>
      <c r="O718" s="333"/>
      <c r="P718" s="333"/>
      <c r="Q718" s="334"/>
    </row>
    <row r="719" spans="1:17" s="331" customFormat="1">
      <c r="A719" s="332"/>
      <c r="D719" s="333"/>
      <c r="E719" s="333"/>
      <c r="F719" s="333"/>
      <c r="G719" s="333"/>
      <c r="H719" s="333"/>
      <c r="I719" s="333"/>
      <c r="J719" s="333"/>
      <c r="K719" s="333"/>
      <c r="L719" s="333"/>
      <c r="M719" s="333"/>
      <c r="N719" s="333"/>
      <c r="O719" s="333"/>
      <c r="P719" s="333"/>
      <c r="Q719" s="334"/>
    </row>
    <row r="720" spans="1:17" s="331" customFormat="1">
      <c r="A720" s="332"/>
      <c r="D720" s="333"/>
      <c r="E720" s="333"/>
      <c r="F720" s="333"/>
      <c r="G720" s="333"/>
      <c r="H720" s="333"/>
      <c r="I720" s="333"/>
      <c r="J720" s="333"/>
      <c r="K720" s="333"/>
      <c r="L720" s="333"/>
      <c r="M720" s="333"/>
      <c r="N720" s="333"/>
      <c r="O720" s="333"/>
      <c r="P720" s="333"/>
      <c r="Q720" s="334"/>
    </row>
    <row r="721" spans="1:17" s="331" customFormat="1">
      <c r="A721" s="332"/>
      <c r="D721" s="333"/>
      <c r="E721" s="333"/>
      <c r="F721" s="333"/>
      <c r="G721" s="333"/>
      <c r="H721" s="333"/>
      <c r="I721" s="333"/>
      <c r="J721" s="333"/>
      <c r="K721" s="333"/>
      <c r="L721" s="333"/>
      <c r="M721" s="333"/>
      <c r="N721" s="333"/>
      <c r="O721" s="333"/>
      <c r="P721" s="333"/>
      <c r="Q721" s="334"/>
    </row>
    <row r="722" spans="1:17" s="331" customFormat="1">
      <c r="A722" s="332"/>
      <c r="D722" s="333"/>
      <c r="E722" s="333"/>
      <c r="F722" s="333"/>
      <c r="G722" s="333"/>
      <c r="H722" s="333"/>
      <c r="I722" s="333"/>
      <c r="J722" s="333"/>
      <c r="K722" s="333"/>
      <c r="L722" s="333"/>
      <c r="M722" s="333"/>
      <c r="N722" s="333"/>
      <c r="O722" s="333"/>
      <c r="P722" s="333"/>
      <c r="Q722" s="334"/>
    </row>
    <row r="723" spans="1:17" s="331" customFormat="1">
      <c r="A723" s="332"/>
      <c r="D723" s="333"/>
      <c r="E723" s="333"/>
      <c r="F723" s="333"/>
      <c r="G723" s="333"/>
      <c r="H723" s="333"/>
      <c r="I723" s="333"/>
      <c r="J723" s="333"/>
      <c r="K723" s="333"/>
      <c r="L723" s="333"/>
      <c r="M723" s="333"/>
      <c r="N723" s="333"/>
      <c r="O723" s="333"/>
      <c r="P723" s="333"/>
      <c r="Q723" s="334"/>
    </row>
    <row r="724" spans="1:17" s="331" customFormat="1">
      <c r="A724" s="332"/>
      <c r="D724" s="333"/>
      <c r="E724" s="333"/>
      <c r="F724" s="333"/>
      <c r="G724" s="333"/>
      <c r="H724" s="333"/>
      <c r="I724" s="333"/>
      <c r="J724" s="333"/>
      <c r="K724" s="333"/>
      <c r="L724" s="333"/>
      <c r="M724" s="333"/>
      <c r="N724" s="333"/>
      <c r="O724" s="333"/>
      <c r="P724" s="333"/>
      <c r="Q724" s="334"/>
    </row>
    <row r="725" spans="1:17" s="331" customFormat="1">
      <c r="A725" s="332"/>
      <c r="D725" s="333"/>
      <c r="E725" s="333"/>
      <c r="F725" s="333"/>
      <c r="G725" s="333"/>
      <c r="H725" s="333"/>
      <c r="I725" s="333"/>
      <c r="J725" s="333"/>
      <c r="K725" s="333"/>
      <c r="L725" s="333"/>
      <c r="M725" s="333"/>
      <c r="N725" s="333"/>
      <c r="O725" s="333"/>
      <c r="P725" s="333"/>
      <c r="Q725" s="334"/>
    </row>
    <row r="726" spans="1:17" s="331" customFormat="1">
      <c r="A726" s="332"/>
      <c r="D726" s="333"/>
      <c r="E726" s="333"/>
      <c r="F726" s="333"/>
      <c r="G726" s="333"/>
      <c r="H726" s="333"/>
      <c r="I726" s="333"/>
      <c r="J726" s="333"/>
      <c r="K726" s="333"/>
      <c r="L726" s="333"/>
      <c r="M726" s="333"/>
      <c r="N726" s="333"/>
      <c r="O726" s="333"/>
      <c r="P726" s="333"/>
      <c r="Q726" s="334"/>
    </row>
    <row r="727" spans="1:17" s="331" customFormat="1">
      <c r="A727" s="332"/>
      <c r="D727" s="333"/>
      <c r="E727" s="333"/>
      <c r="F727" s="333"/>
      <c r="G727" s="333"/>
      <c r="H727" s="333"/>
      <c r="I727" s="333"/>
      <c r="J727" s="333"/>
      <c r="K727" s="333"/>
      <c r="L727" s="333"/>
      <c r="M727" s="333"/>
      <c r="N727" s="333"/>
      <c r="O727" s="333"/>
      <c r="P727" s="333"/>
      <c r="Q727" s="334"/>
    </row>
    <row r="728" spans="1:17" s="331" customFormat="1">
      <c r="A728" s="332"/>
      <c r="D728" s="333"/>
      <c r="E728" s="333"/>
      <c r="F728" s="333"/>
      <c r="G728" s="333"/>
      <c r="H728" s="333"/>
      <c r="I728" s="333"/>
      <c r="J728" s="333"/>
      <c r="K728" s="333"/>
      <c r="L728" s="333"/>
      <c r="M728" s="333"/>
      <c r="N728" s="333"/>
      <c r="O728" s="333"/>
      <c r="P728" s="333"/>
      <c r="Q728" s="334"/>
    </row>
    <row r="729" spans="1:17" s="331" customFormat="1">
      <c r="A729" s="332"/>
      <c r="D729" s="333"/>
      <c r="E729" s="333"/>
      <c r="F729" s="333"/>
      <c r="G729" s="333"/>
      <c r="H729" s="333"/>
      <c r="I729" s="333"/>
      <c r="J729" s="333"/>
      <c r="K729" s="333"/>
      <c r="L729" s="333"/>
      <c r="M729" s="333"/>
      <c r="N729" s="333"/>
      <c r="O729" s="333"/>
      <c r="P729" s="333"/>
      <c r="Q729" s="334"/>
    </row>
    <row r="730" spans="1:17" s="331" customFormat="1">
      <c r="A730" s="332"/>
      <c r="D730" s="333"/>
      <c r="E730" s="333"/>
      <c r="F730" s="333"/>
      <c r="G730" s="333"/>
      <c r="H730" s="333"/>
      <c r="I730" s="333"/>
      <c r="J730" s="333"/>
      <c r="K730" s="333"/>
      <c r="L730" s="333"/>
      <c r="M730" s="333"/>
      <c r="N730" s="333"/>
      <c r="O730" s="333"/>
      <c r="P730" s="333"/>
      <c r="Q730" s="334"/>
    </row>
    <row r="731" spans="1:17" s="331" customFormat="1">
      <c r="A731" s="332"/>
      <c r="D731" s="333"/>
      <c r="E731" s="333"/>
      <c r="F731" s="333"/>
      <c r="G731" s="333"/>
      <c r="H731" s="333"/>
      <c r="I731" s="333"/>
      <c r="J731" s="333"/>
      <c r="K731" s="333"/>
      <c r="L731" s="333"/>
      <c r="M731" s="333"/>
      <c r="N731" s="333"/>
      <c r="O731" s="333"/>
      <c r="P731" s="333"/>
      <c r="Q731" s="334"/>
    </row>
    <row r="732" spans="1:17" s="331" customFormat="1">
      <c r="A732" s="332"/>
      <c r="D732" s="333"/>
      <c r="E732" s="333"/>
      <c r="F732" s="333"/>
      <c r="G732" s="333"/>
      <c r="H732" s="333"/>
      <c r="I732" s="333"/>
      <c r="J732" s="333"/>
      <c r="K732" s="333"/>
      <c r="L732" s="333"/>
      <c r="M732" s="333"/>
      <c r="N732" s="333"/>
      <c r="O732" s="333"/>
      <c r="P732" s="333"/>
      <c r="Q732" s="334"/>
    </row>
    <row r="733" spans="1:17" s="331" customFormat="1">
      <c r="A733" s="332"/>
      <c r="D733" s="333"/>
      <c r="E733" s="333"/>
      <c r="F733" s="333"/>
      <c r="G733" s="333"/>
      <c r="H733" s="333"/>
      <c r="I733" s="333"/>
      <c r="J733" s="333"/>
      <c r="K733" s="333"/>
      <c r="L733" s="333"/>
      <c r="M733" s="333"/>
      <c r="N733" s="333"/>
      <c r="O733" s="333"/>
      <c r="P733" s="333"/>
      <c r="Q733" s="334"/>
    </row>
    <row r="734" spans="1:17" s="331" customFormat="1">
      <c r="A734" s="332"/>
      <c r="D734" s="333"/>
      <c r="E734" s="333"/>
      <c r="F734" s="333"/>
      <c r="G734" s="333"/>
      <c r="H734" s="333"/>
      <c r="I734" s="333"/>
      <c r="J734" s="333"/>
      <c r="K734" s="333"/>
      <c r="L734" s="333"/>
      <c r="M734" s="333"/>
      <c r="N734" s="333"/>
      <c r="O734" s="333"/>
      <c r="P734" s="333"/>
      <c r="Q734" s="334"/>
    </row>
    <row r="735" spans="1:17" s="331" customFormat="1">
      <c r="A735" s="332"/>
      <c r="D735" s="333"/>
      <c r="E735" s="333"/>
      <c r="F735" s="333"/>
      <c r="G735" s="333"/>
      <c r="H735" s="333"/>
      <c r="I735" s="333"/>
      <c r="J735" s="333"/>
      <c r="K735" s="333"/>
      <c r="L735" s="333"/>
      <c r="M735" s="333"/>
      <c r="N735" s="333"/>
      <c r="O735" s="333"/>
      <c r="P735" s="333"/>
      <c r="Q735" s="334"/>
    </row>
    <row r="736" spans="1:17" s="331" customFormat="1">
      <c r="A736" s="332"/>
      <c r="D736" s="333"/>
      <c r="E736" s="333"/>
      <c r="F736" s="333"/>
      <c r="G736" s="333"/>
      <c r="H736" s="333"/>
      <c r="I736" s="333"/>
      <c r="J736" s="333"/>
      <c r="K736" s="333"/>
      <c r="L736" s="333"/>
      <c r="M736" s="333"/>
      <c r="N736" s="333"/>
      <c r="O736" s="333"/>
      <c r="P736" s="333"/>
      <c r="Q736" s="334"/>
    </row>
    <row r="737" spans="1:17" s="331" customFormat="1">
      <c r="A737" s="332"/>
      <c r="D737" s="333"/>
      <c r="E737" s="333"/>
      <c r="F737" s="333"/>
      <c r="G737" s="333"/>
      <c r="H737" s="333"/>
      <c r="I737" s="333"/>
      <c r="J737" s="333"/>
      <c r="K737" s="333"/>
      <c r="L737" s="333"/>
      <c r="M737" s="333"/>
      <c r="N737" s="333"/>
      <c r="O737" s="333"/>
      <c r="P737" s="333"/>
      <c r="Q737" s="334"/>
    </row>
    <row r="738" spans="1:17" s="331" customFormat="1">
      <c r="A738" s="332"/>
      <c r="D738" s="333"/>
      <c r="E738" s="333"/>
      <c r="F738" s="333"/>
      <c r="G738" s="333"/>
      <c r="H738" s="333"/>
      <c r="I738" s="333"/>
      <c r="J738" s="333"/>
      <c r="K738" s="333"/>
      <c r="L738" s="333"/>
      <c r="M738" s="333"/>
      <c r="N738" s="333"/>
      <c r="O738" s="333"/>
      <c r="P738" s="333"/>
      <c r="Q738" s="334"/>
    </row>
    <row r="739" spans="1:17" s="331" customFormat="1">
      <c r="A739" s="332"/>
      <c r="D739" s="333"/>
      <c r="E739" s="333"/>
      <c r="F739" s="333"/>
      <c r="G739" s="333"/>
      <c r="H739" s="333"/>
      <c r="I739" s="333"/>
      <c r="J739" s="333"/>
      <c r="K739" s="333"/>
      <c r="L739" s="333"/>
      <c r="M739" s="333"/>
      <c r="N739" s="333"/>
      <c r="O739" s="333"/>
      <c r="P739" s="333"/>
      <c r="Q739" s="334"/>
    </row>
    <row r="740" spans="1:17" s="331" customFormat="1">
      <c r="A740" s="332"/>
      <c r="D740" s="333"/>
      <c r="E740" s="333"/>
      <c r="F740" s="333"/>
      <c r="G740" s="333"/>
      <c r="H740" s="333"/>
      <c r="I740" s="333"/>
      <c r="J740" s="333"/>
      <c r="K740" s="333"/>
      <c r="L740" s="333"/>
      <c r="M740" s="333"/>
      <c r="N740" s="333"/>
      <c r="O740" s="333"/>
      <c r="P740" s="333"/>
      <c r="Q740" s="334"/>
    </row>
    <row r="741" spans="1:17" s="331" customFormat="1">
      <c r="A741" s="332"/>
      <c r="D741" s="333"/>
      <c r="E741" s="333"/>
      <c r="F741" s="333"/>
      <c r="G741" s="333"/>
      <c r="H741" s="333"/>
      <c r="I741" s="333"/>
      <c r="J741" s="333"/>
      <c r="K741" s="333"/>
      <c r="L741" s="333"/>
      <c r="M741" s="333"/>
      <c r="N741" s="333"/>
      <c r="O741" s="333"/>
      <c r="P741" s="333"/>
      <c r="Q741" s="334"/>
    </row>
    <row r="742" spans="1:17" s="331" customFormat="1">
      <c r="A742" s="332"/>
      <c r="D742" s="333"/>
      <c r="E742" s="333"/>
      <c r="F742" s="333"/>
      <c r="G742" s="333"/>
      <c r="H742" s="333"/>
      <c r="I742" s="333"/>
      <c r="J742" s="333"/>
      <c r="K742" s="333"/>
      <c r="L742" s="333"/>
      <c r="M742" s="333"/>
      <c r="N742" s="333"/>
      <c r="O742" s="333"/>
      <c r="P742" s="333"/>
      <c r="Q742" s="334"/>
    </row>
    <row r="743" spans="1:17" s="331" customFormat="1">
      <c r="A743" s="332"/>
      <c r="D743" s="333"/>
      <c r="E743" s="333"/>
      <c r="F743" s="333"/>
      <c r="G743" s="333"/>
      <c r="H743" s="333"/>
      <c r="I743" s="333"/>
      <c r="J743" s="333"/>
      <c r="K743" s="333"/>
      <c r="L743" s="333"/>
      <c r="M743" s="333"/>
      <c r="N743" s="333"/>
      <c r="O743" s="333"/>
      <c r="P743" s="333"/>
      <c r="Q743" s="334"/>
    </row>
    <row r="744" spans="1:17" s="331" customFormat="1">
      <c r="A744" s="332"/>
      <c r="D744" s="333"/>
      <c r="E744" s="333"/>
      <c r="F744" s="333"/>
      <c r="G744" s="333"/>
      <c r="H744" s="333"/>
      <c r="I744" s="333"/>
      <c r="J744" s="333"/>
      <c r="K744" s="333"/>
      <c r="L744" s="333"/>
      <c r="M744" s="333"/>
      <c r="N744" s="333"/>
      <c r="O744" s="333"/>
      <c r="P744" s="333"/>
      <c r="Q744" s="334"/>
    </row>
    <row r="745" spans="1:17" s="331" customFormat="1">
      <c r="A745" s="332"/>
      <c r="D745" s="333"/>
      <c r="E745" s="333"/>
      <c r="F745" s="333"/>
      <c r="G745" s="333"/>
      <c r="H745" s="333"/>
      <c r="I745" s="333"/>
      <c r="J745" s="333"/>
      <c r="K745" s="333"/>
      <c r="L745" s="333"/>
      <c r="M745" s="333"/>
      <c r="N745" s="333"/>
      <c r="O745" s="333"/>
      <c r="P745" s="333"/>
      <c r="Q745" s="334"/>
    </row>
    <row r="746" spans="1:17" s="331" customFormat="1">
      <c r="A746" s="332"/>
      <c r="D746" s="333"/>
      <c r="E746" s="333"/>
      <c r="F746" s="333"/>
      <c r="G746" s="333"/>
      <c r="H746" s="333"/>
      <c r="I746" s="333"/>
      <c r="J746" s="333"/>
      <c r="K746" s="333"/>
      <c r="L746" s="333"/>
      <c r="M746" s="333"/>
      <c r="N746" s="333"/>
      <c r="O746" s="333"/>
      <c r="P746" s="333"/>
      <c r="Q746" s="334"/>
    </row>
    <row r="747" spans="1:17" s="331" customFormat="1">
      <c r="A747" s="332"/>
      <c r="D747" s="333"/>
      <c r="E747" s="333"/>
      <c r="F747" s="333"/>
      <c r="G747" s="333"/>
      <c r="H747" s="333"/>
      <c r="I747" s="333"/>
      <c r="J747" s="333"/>
      <c r="K747" s="333"/>
      <c r="L747" s="333"/>
      <c r="M747" s="333"/>
      <c r="N747" s="333"/>
      <c r="O747" s="333"/>
      <c r="P747" s="333"/>
      <c r="Q747" s="334"/>
    </row>
    <row r="748" spans="1:17" s="331" customFormat="1">
      <c r="A748" s="332"/>
      <c r="D748" s="333"/>
      <c r="E748" s="333"/>
      <c r="F748" s="333"/>
      <c r="G748" s="333"/>
      <c r="H748" s="333"/>
      <c r="I748" s="333"/>
      <c r="J748" s="333"/>
      <c r="K748" s="333"/>
      <c r="L748" s="333"/>
      <c r="M748" s="333"/>
      <c r="N748" s="333"/>
      <c r="O748" s="333"/>
      <c r="P748" s="333"/>
      <c r="Q748" s="334"/>
    </row>
    <row r="749" spans="1:17" s="331" customFormat="1">
      <c r="A749" s="332"/>
      <c r="D749" s="333"/>
      <c r="E749" s="333"/>
      <c r="F749" s="333"/>
      <c r="G749" s="333"/>
      <c r="H749" s="333"/>
      <c r="I749" s="333"/>
      <c r="J749" s="333"/>
      <c r="K749" s="333"/>
      <c r="L749" s="333"/>
      <c r="M749" s="333"/>
      <c r="N749" s="333"/>
      <c r="O749" s="333"/>
      <c r="P749" s="333"/>
      <c r="Q749" s="334"/>
    </row>
    <row r="750" spans="1:17" s="331" customFormat="1">
      <c r="A750" s="332"/>
      <c r="D750" s="333"/>
      <c r="E750" s="333"/>
      <c r="F750" s="333"/>
      <c r="G750" s="333"/>
      <c r="H750" s="333"/>
      <c r="I750" s="333"/>
      <c r="J750" s="333"/>
      <c r="K750" s="333"/>
      <c r="L750" s="333"/>
      <c r="M750" s="333"/>
      <c r="N750" s="333"/>
      <c r="O750" s="333"/>
      <c r="P750" s="333"/>
      <c r="Q750" s="334"/>
    </row>
    <row r="751" spans="1:17" s="331" customFormat="1">
      <c r="A751" s="332"/>
      <c r="D751" s="333"/>
      <c r="E751" s="333"/>
      <c r="F751" s="333"/>
      <c r="G751" s="333"/>
      <c r="H751" s="333"/>
      <c r="I751" s="333"/>
      <c r="J751" s="333"/>
      <c r="K751" s="333"/>
      <c r="L751" s="333"/>
      <c r="M751" s="333"/>
      <c r="N751" s="333"/>
      <c r="O751" s="333"/>
      <c r="P751" s="333"/>
      <c r="Q751" s="334"/>
    </row>
    <row r="752" spans="1:17" s="331" customFormat="1">
      <c r="A752" s="332"/>
      <c r="D752" s="333"/>
      <c r="E752" s="333"/>
      <c r="F752" s="333"/>
      <c r="G752" s="333"/>
      <c r="H752" s="333"/>
      <c r="I752" s="333"/>
      <c r="J752" s="333"/>
      <c r="K752" s="333"/>
      <c r="L752" s="333"/>
      <c r="M752" s="333"/>
      <c r="N752" s="333"/>
      <c r="O752" s="333"/>
      <c r="P752" s="333"/>
      <c r="Q752" s="334"/>
    </row>
    <row r="753" spans="1:17" s="331" customFormat="1">
      <c r="A753" s="332"/>
      <c r="D753" s="333"/>
      <c r="E753" s="333"/>
      <c r="F753" s="333"/>
      <c r="G753" s="333"/>
      <c r="H753" s="333"/>
      <c r="I753" s="333"/>
      <c r="J753" s="333"/>
      <c r="K753" s="333"/>
      <c r="L753" s="333"/>
      <c r="M753" s="333"/>
      <c r="N753" s="333"/>
      <c r="O753" s="333"/>
      <c r="P753" s="333"/>
      <c r="Q753" s="334"/>
    </row>
    <row r="754" spans="1:17" s="331" customFormat="1">
      <c r="A754" s="332"/>
      <c r="D754" s="333"/>
      <c r="E754" s="333"/>
      <c r="F754" s="333"/>
      <c r="G754" s="333"/>
      <c r="H754" s="333"/>
      <c r="I754" s="333"/>
      <c r="J754" s="333"/>
      <c r="K754" s="333"/>
      <c r="L754" s="333"/>
      <c r="M754" s="333"/>
      <c r="N754" s="333"/>
      <c r="O754" s="333"/>
      <c r="P754" s="333"/>
      <c r="Q754" s="334"/>
    </row>
    <row r="755" spans="1:17" s="331" customFormat="1">
      <c r="A755" s="332"/>
      <c r="D755" s="333"/>
      <c r="E755" s="333"/>
      <c r="F755" s="333"/>
      <c r="G755" s="333"/>
      <c r="H755" s="333"/>
      <c r="I755" s="333"/>
      <c r="J755" s="333"/>
      <c r="K755" s="333"/>
      <c r="L755" s="333"/>
      <c r="M755" s="333"/>
      <c r="N755" s="333"/>
      <c r="O755" s="333"/>
      <c r="P755" s="333"/>
      <c r="Q755" s="334"/>
    </row>
    <row r="756" spans="1:17" s="331" customFormat="1">
      <c r="A756" s="332"/>
      <c r="D756" s="333"/>
      <c r="E756" s="333"/>
      <c r="F756" s="333"/>
      <c r="G756" s="333"/>
      <c r="H756" s="333"/>
      <c r="I756" s="333"/>
      <c r="J756" s="333"/>
      <c r="K756" s="333"/>
      <c r="L756" s="333"/>
      <c r="M756" s="333"/>
      <c r="N756" s="333"/>
      <c r="O756" s="333"/>
      <c r="P756" s="333"/>
      <c r="Q756" s="334"/>
    </row>
    <row r="757" spans="1:17" s="331" customFormat="1">
      <c r="A757" s="332"/>
      <c r="D757" s="333"/>
      <c r="E757" s="333"/>
      <c r="F757" s="333"/>
      <c r="G757" s="333"/>
      <c r="H757" s="333"/>
      <c r="I757" s="333"/>
      <c r="J757" s="333"/>
      <c r="K757" s="333"/>
      <c r="L757" s="333"/>
      <c r="M757" s="333"/>
      <c r="N757" s="333"/>
      <c r="O757" s="333"/>
      <c r="P757" s="333"/>
      <c r="Q757" s="334"/>
    </row>
    <row r="758" spans="1:17" s="331" customFormat="1">
      <c r="A758" s="332"/>
      <c r="D758" s="333"/>
      <c r="E758" s="333"/>
      <c r="F758" s="333"/>
      <c r="G758" s="333"/>
      <c r="H758" s="333"/>
      <c r="I758" s="333"/>
      <c r="J758" s="333"/>
      <c r="K758" s="333"/>
      <c r="L758" s="333"/>
      <c r="M758" s="333"/>
      <c r="N758" s="333"/>
      <c r="O758" s="333"/>
      <c r="P758" s="333"/>
      <c r="Q758" s="334"/>
    </row>
    <row r="759" spans="1:17" s="331" customFormat="1">
      <c r="A759" s="332"/>
      <c r="D759" s="333"/>
      <c r="E759" s="333"/>
      <c r="F759" s="333"/>
      <c r="G759" s="333"/>
      <c r="H759" s="333"/>
      <c r="I759" s="333"/>
      <c r="J759" s="333"/>
      <c r="K759" s="333"/>
      <c r="L759" s="333"/>
      <c r="M759" s="333"/>
      <c r="N759" s="333"/>
      <c r="O759" s="333"/>
      <c r="P759" s="333"/>
      <c r="Q759" s="334"/>
    </row>
    <row r="760" spans="1:17" s="331" customFormat="1">
      <c r="A760" s="332"/>
      <c r="D760" s="333"/>
      <c r="E760" s="333"/>
      <c r="F760" s="333"/>
      <c r="G760" s="333"/>
      <c r="H760" s="333"/>
      <c r="I760" s="333"/>
      <c r="J760" s="333"/>
      <c r="K760" s="333"/>
      <c r="L760" s="333"/>
      <c r="M760" s="333"/>
      <c r="N760" s="333"/>
      <c r="O760" s="333"/>
      <c r="P760" s="333"/>
      <c r="Q760" s="334"/>
    </row>
    <row r="761" spans="1:17" s="331" customFormat="1">
      <c r="A761" s="332"/>
      <c r="D761" s="333"/>
      <c r="E761" s="333"/>
      <c r="F761" s="333"/>
      <c r="G761" s="333"/>
      <c r="H761" s="333"/>
      <c r="I761" s="333"/>
      <c r="J761" s="333"/>
      <c r="K761" s="333"/>
      <c r="L761" s="333"/>
      <c r="M761" s="333"/>
      <c r="N761" s="333"/>
      <c r="O761" s="333"/>
      <c r="P761" s="333"/>
      <c r="Q761" s="334"/>
    </row>
    <row r="762" spans="1:17" s="331" customFormat="1">
      <c r="A762" s="332"/>
      <c r="D762" s="333"/>
      <c r="E762" s="333"/>
      <c r="F762" s="333"/>
      <c r="G762" s="333"/>
      <c r="H762" s="333"/>
      <c r="I762" s="333"/>
      <c r="J762" s="333"/>
      <c r="K762" s="333"/>
      <c r="L762" s="333"/>
      <c r="M762" s="333"/>
      <c r="N762" s="333"/>
      <c r="O762" s="333"/>
      <c r="P762" s="333"/>
      <c r="Q762" s="334"/>
    </row>
    <row r="763" spans="1:17" s="331" customFormat="1">
      <c r="A763" s="332"/>
      <c r="D763" s="333"/>
      <c r="E763" s="333"/>
      <c r="F763" s="333"/>
      <c r="G763" s="333"/>
      <c r="H763" s="333"/>
      <c r="I763" s="333"/>
      <c r="J763" s="333"/>
      <c r="K763" s="333"/>
      <c r="L763" s="333"/>
      <c r="M763" s="333"/>
      <c r="N763" s="333"/>
      <c r="O763" s="333"/>
      <c r="P763" s="333"/>
      <c r="Q763" s="334"/>
    </row>
    <row r="764" spans="1:17" s="331" customFormat="1">
      <c r="A764" s="332"/>
      <c r="D764" s="333"/>
      <c r="E764" s="333"/>
      <c r="F764" s="333"/>
      <c r="G764" s="333"/>
      <c r="H764" s="333"/>
      <c r="I764" s="333"/>
      <c r="J764" s="333"/>
      <c r="K764" s="333"/>
      <c r="L764" s="333"/>
      <c r="M764" s="333"/>
      <c r="N764" s="333"/>
      <c r="O764" s="333"/>
      <c r="P764" s="333"/>
      <c r="Q764" s="334"/>
    </row>
    <row r="765" spans="1:17" s="331" customFormat="1">
      <c r="A765" s="332"/>
      <c r="D765" s="333"/>
      <c r="E765" s="333"/>
      <c r="F765" s="333"/>
      <c r="G765" s="333"/>
      <c r="H765" s="333"/>
      <c r="I765" s="333"/>
      <c r="J765" s="333"/>
      <c r="K765" s="333"/>
      <c r="L765" s="333"/>
      <c r="M765" s="333"/>
      <c r="N765" s="333"/>
      <c r="O765" s="333"/>
      <c r="P765" s="333"/>
      <c r="Q765" s="334"/>
    </row>
    <row r="766" spans="1:17" s="331" customFormat="1">
      <c r="A766" s="332"/>
      <c r="D766" s="333"/>
      <c r="E766" s="333"/>
      <c r="F766" s="333"/>
      <c r="G766" s="333"/>
      <c r="H766" s="333"/>
      <c r="I766" s="333"/>
      <c r="J766" s="333"/>
      <c r="K766" s="333"/>
      <c r="L766" s="333"/>
      <c r="M766" s="333"/>
      <c r="N766" s="333"/>
      <c r="O766" s="333"/>
      <c r="P766" s="333"/>
      <c r="Q766" s="334"/>
    </row>
    <row r="767" spans="1:17" s="331" customFormat="1">
      <c r="A767" s="332"/>
      <c r="D767" s="333"/>
      <c r="E767" s="333"/>
      <c r="F767" s="333"/>
      <c r="G767" s="333"/>
      <c r="H767" s="333"/>
      <c r="I767" s="333"/>
      <c r="J767" s="333"/>
      <c r="K767" s="333"/>
      <c r="L767" s="333"/>
      <c r="M767" s="333"/>
      <c r="N767" s="333"/>
      <c r="O767" s="333"/>
      <c r="P767" s="333"/>
      <c r="Q767" s="334"/>
    </row>
    <row r="768" spans="1:17" s="331" customFormat="1">
      <c r="A768" s="332"/>
      <c r="D768" s="333"/>
      <c r="E768" s="333"/>
      <c r="F768" s="333"/>
      <c r="G768" s="333"/>
      <c r="H768" s="333"/>
      <c r="I768" s="333"/>
      <c r="J768" s="333"/>
      <c r="K768" s="333"/>
      <c r="L768" s="333"/>
      <c r="M768" s="333"/>
      <c r="N768" s="333"/>
      <c r="O768" s="333"/>
      <c r="P768" s="333"/>
      <c r="Q768" s="334"/>
    </row>
    <row r="769" spans="1:17" s="331" customFormat="1">
      <c r="A769" s="332"/>
      <c r="D769" s="333"/>
      <c r="E769" s="333"/>
      <c r="F769" s="333"/>
      <c r="G769" s="333"/>
      <c r="H769" s="333"/>
      <c r="I769" s="333"/>
      <c r="J769" s="333"/>
      <c r="K769" s="333"/>
      <c r="L769" s="333"/>
      <c r="M769" s="333"/>
      <c r="N769" s="333"/>
      <c r="O769" s="333"/>
      <c r="P769" s="333"/>
      <c r="Q769" s="334"/>
    </row>
    <row r="770" spans="1:17" s="331" customFormat="1">
      <c r="A770" s="332"/>
      <c r="D770" s="333"/>
      <c r="E770" s="333"/>
      <c r="F770" s="333"/>
      <c r="G770" s="333"/>
      <c r="H770" s="333"/>
      <c r="I770" s="333"/>
      <c r="J770" s="333"/>
      <c r="K770" s="333"/>
      <c r="L770" s="333"/>
      <c r="M770" s="333"/>
      <c r="N770" s="333"/>
      <c r="O770" s="333"/>
      <c r="P770" s="333"/>
      <c r="Q770" s="334"/>
    </row>
    <row r="771" spans="1:17" s="331" customFormat="1">
      <c r="A771" s="332"/>
      <c r="D771" s="333"/>
      <c r="E771" s="333"/>
      <c r="F771" s="333"/>
      <c r="G771" s="333"/>
      <c r="H771" s="333"/>
      <c r="I771" s="333"/>
      <c r="J771" s="333"/>
      <c r="K771" s="333"/>
      <c r="L771" s="333"/>
      <c r="M771" s="333"/>
      <c r="N771" s="333"/>
      <c r="O771" s="333"/>
      <c r="P771" s="333"/>
      <c r="Q771" s="334"/>
    </row>
    <row r="772" spans="1:17" s="331" customFormat="1">
      <c r="A772" s="332"/>
      <c r="D772" s="333"/>
      <c r="E772" s="333"/>
      <c r="F772" s="333"/>
      <c r="G772" s="333"/>
      <c r="H772" s="333"/>
      <c r="I772" s="333"/>
      <c r="J772" s="333"/>
      <c r="K772" s="333"/>
      <c r="L772" s="333"/>
      <c r="M772" s="333"/>
      <c r="N772" s="333"/>
      <c r="O772" s="333"/>
      <c r="P772" s="333"/>
      <c r="Q772" s="334"/>
    </row>
    <row r="773" spans="1:17" s="331" customFormat="1">
      <c r="A773" s="332"/>
      <c r="D773" s="333"/>
      <c r="E773" s="333"/>
      <c r="F773" s="333"/>
      <c r="G773" s="333"/>
      <c r="H773" s="333"/>
      <c r="I773" s="333"/>
      <c r="J773" s="333"/>
      <c r="K773" s="333"/>
      <c r="L773" s="333"/>
      <c r="M773" s="333"/>
      <c r="N773" s="333"/>
      <c r="O773" s="333"/>
      <c r="P773" s="333"/>
      <c r="Q773" s="334"/>
    </row>
    <row r="774" spans="1:17" s="331" customFormat="1">
      <c r="A774" s="332"/>
      <c r="D774" s="333"/>
      <c r="E774" s="333"/>
      <c r="F774" s="333"/>
      <c r="G774" s="333"/>
      <c r="H774" s="333"/>
      <c r="I774" s="333"/>
      <c r="J774" s="333"/>
      <c r="K774" s="333"/>
      <c r="L774" s="333"/>
      <c r="M774" s="333"/>
      <c r="N774" s="333"/>
      <c r="O774" s="333"/>
      <c r="P774" s="333"/>
      <c r="Q774" s="334"/>
    </row>
    <row r="775" spans="1:17" s="331" customFormat="1">
      <c r="A775" s="332"/>
      <c r="D775" s="333"/>
      <c r="E775" s="333"/>
      <c r="F775" s="333"/>
      <c r="G775" s="333"/>
      <c r="H775" s="333"/>
      <c r="I775" s="333"/>
      <c r="J775" s="333"/>
      <c r="K775" s="333"/>
      <c r="L775" s="333"/>
      <c r="M775" s="333"/>
      <c r="N775" s="333"/>
      <c r="O775" s="333"/>
      <c r="P775" s="333"/>
      <c r="Q775" s="334"/>
    </row>
    <row r="776" spans="1:17" s="331" customFormat="1">
      <c r="A776" s="332"/>
      <c r="D776" s="333"/>
      <c r="E776" s="333"/>
      <c r="F776" s="333"/>
      <c r="G776" s="333"/>
      <c r="H776" s="333"/>
      <c r="I776" s="333"/>
      <c r="J776" s="333"/>
      <c r="K776" s="333"/>
      <c r="L776" s="333"/>
      <c r="M776" s="333"/>
      <c r="N776" s="333"/>
      <c r="O776" s="333"/>
      <c r="P776" s="333"/>
      <c r="Q776" s="334"/>
    </row>
    <row r="777" spans="1:17" s="331" customFormat="1">
      <c r="A777" s="332"/>
      <c r="D777" s="333"/>
      <c r="E777" s="333"/>
      <c r="F777" s="333"/>
      <c r="G777" s="333"/>
      <c r="H777" s="333"/>
      <c r="I777" s="333"/>
      <c r="J777" s="333"/>
      <c r="K777" s="333"/>
      <c r="L777" s="333"/>
      <c r="M777" s="333"/>
      <c r="N777" s="333"/>
      <c r="O777" s="333"/>
      <c r="P777" s="333"/>
      <c r="Q777" s="334"/>
    </row>
    <row r="778" spans="1:17" s="331" customFormat="1">
      <c r="A778" s="332"/>
      <c r="D778" s="333"/>
      <c r="E778" s="333"/>
      <c r="F778" s="333"/>
      <c r="G778" s="333"/>
      <c r="H778" s="333"/>
      <c r="I778" s="333"/>
      <c r="J778" s="333"/>
      <c r="K778" s="333"/>
      <c r="L778" s="333"/>
      <c r="M778" s="333"/>
      <c r="N778" s="333"/>
      <c r="O778" s="333"/>
      <c r="P778" s="333"/>
      <c r="Q778" s="334"/>
    </row>
    <row r="779" spans="1:17" s="331" customFormat="1">
      <c r="A779" s="332"/>
      <c r="D779" s="333"/>
      <c r="E779" s="333"/>
      <c r="F779" s="333"/>
      <c r="G779" s="333"/>
      <c r="H779" s="333"/>
      <c r="I779" s="333"/>
      <c r="J779" s="333"/>
      <c r="K779" s="333"/>
      <c r="L779" s="333"/>
      <c r="M779" s="333"/>
      <c r="N779" s="333"/>
      <c r="O779" s="333"/>
      <c r="P779" s="333"/>
      <c r="Q779" s="334"/>
    </row>
    <row r="780" spans="1:17" s="331" customFormat="1">
      <c r="A780" s="332"/>
      <c r="D780" s="333"/>
      <c r="E780" s="333"/>
      <c r="F780" s="333"/>
      <c r="G780" s="333"/>
      <c r="H780" s="333"/>
      <c r="I780" s="333"/>
      <c r="J780" s="333"/>
      <c r="K780" s="333"/>
      <c r="L780" s="333"/>
      <c r="M780" s="333"/>
      <c r="N780" s="333"/>
      <c r="O780" s="333"/>
      <c r="P780" s="333"/>
      <c r="Q780" s="334"/>
    </row>
    <row r="781" spans="1:17" s="331" customFormat="1">
      <c r="A781" s="332"/>
      <c r="D781" s="333"/>
      <c r="E781" s="333"/>
      <c r="F781" s="333"/>
      <c r="G781" s="333"/>
      <c r="H781" s="333"/>
      <c r="I781" s="333"/>
      <c r="J781" s="333"/>
      <c r="K781" s="333"/>
      <c r="L781" s="333"/>
      <c r="M781" s="333"/>
      <c r="N781" s="333"/>
      <c r="O781" s="333"/>
      <c r="P781" s="333"/>
      <c r="Q781" s="334"/>
    </row>
    <row r="782" spans="1:17" s="331" customFormat="1">
      <c r="A782" s="332"/>
      <c r="D782" s="333"/>
      <c r="E782" s="333"/>
      <c r="F782" s="333"/>
      <c r="G782" s="333"/>
      <c r="H782" s="333"/>
      <c r="I782" s="333"/>
      <c r="J782" s="333"/>
      <c r="K782" s="333"/>
      <c r="L782" s="333"/>
      <c r="M782" s="333"/>
      <c r="N782" s="333"/>
      <c r="O782" s="333"/>
      <c r="P782" s="333"/>
      <c r="Q782" s="334"/>
    </row>
    <row r="783" spans="1:17" s="331" customFormat="1">
      <c r="A783" s="332"/>
      <c r="D783" s="333"/>
      <c r="E783" s="333"/>
      <c r="F783" s="333"/>
      <c r="G783" s="333"/>
      <c r="H783" s="333"/>
      <c r="I783" s="333"/>
      <c r="J783" s="333"/>
      <c r="K783" s="333"/>
      <c r="L783" s="333"/>
      <c r="M783" s="333"/>
      <c r="N783" s="333"/>
      <c r="O783" s="333"/>
      <c r="P783" s="333"/>
      <c r="Q783" s="334"/>
    </row>
    <row r="784" spans="1:17" s="331" customFormat="1">
      <c r="A784" s="332"/>
      <c r="D784" s="333"/>
      <c r="E784" s="333"/>
      <c r="F784" s="333"/>
      <c r="G784" s="333"/>
      <c r="H784" s="333"/>
      <c r="I784" s="333"/>
      <c r="J784" s="333"/>
      <c r="K784" s="333"/>
      <c r="L784" s="333"/>
      <c r="M784" s="333"/>
      <c r="N784" s="333"/>
      <c r="O784" s="333"/>
      <c r="P784" s="333"/>
      <c r="Q784" s="334"/>
    </row>
    <row r="785" spans="1:17" s="331" customFormat="1">
      <c r="A785" s="332"/>
      <c r="D785" s="333"/>
      <c r="E785" s="333"/>
      <c r="F785" s="333"/>
      <c r="G785" s="333"/>
      <c r="H785" s="333"/>
      <c r="I785" s="333"/>
      <c r="J785" s="333"/>
      <c r="K785" s="333"/>
      <c r="L785" s="333"/>
      <c r="M785" s="333"/>
      <c r="N785" s="333"/>
      <c r="O785" s="333"/>
      <c r="P785" s="333"/>
      <c r="Q785" s="334"/>
    </row>
    <row r="786" spans="1:17" s="331" customFormat="1">
      <c r="A786" s="332"/>
      <c r="D786" s="333"/>
      <c r="E786" s="333"/>
      <c r="F786" s="333"/>
      <c r="G786" s="333"/>
      <c r="H786" s="333"/>
      <c r="I786" s="333"/>
      <c r="J786" s="333"/>
      <c r="K786" s="333"/>
      <c r="L786" s="333"/>
      <c r="M786" s="333"/>
      <c r="N786" s="333"/>
      <c r="O786" s="333"/>
      <c r="P786" s="333"/>
      <c r="Q786" s="334"/>
    </row>
    <row r="787" spans="1:17" s="331" customFormat="1">
      <c r="A787" s="332"/>
      <c r="D787" s="333"/>
      <c r="E787" s="333"/>
      <c r="F787" s="333"/>
      <c r="G787" s="333"/>
      <c r="H787" s="333"/>
      <c r="I787" s="333"/>
      <c r="J787" s="333"/>
      <c r="K787" s="333"/>
      <c r="L787" s="333"/>
      <c r="M787" s="333"/>
      <c r="N787" s="333"/>
      <c r="O787" s="333"/>
      <c r="P787" s="333"/>
      <c r="Q787" s="334"/>
    </row>
    <row r="788" spans="1:17" s="331" customFormat="1">
      <c r="A788" s="332"/>
      <c r="D788" s="333"/>
      <c r="E788" s="333"/>
      <c r="F788" s="333"/>
      <c r="G788" s="333"/>
      <c r="H788" s="333"/>
      <c r="I788" s="333"/>
      <c r="J788" s="333"/>
      <c r="K788" s="333"/>
      <c r="L788" s="333"/>
      <c r="M788" s="333"/>
      <c r="N788" s="333"/>
      <c r="O788" s="333"/>
      <c r="P788" s="333"/>
      <c r="Q788" s="334"/>
    </row>
    <row r="789" spans="1:17" s="331" customFormat="1">
      <c r="A789" s="332"/>
      <c r="D789" s="333"/>
      <c r="E789" s="333"/>
      <c r="F789" s="333"/>
      <c r="G789" s="333"/>
      <c r="H789" s="333"/>
      <c r="I789" s="333"/>
      <c r="J789" s="333"/>
      <c r="K789" s="333"/>
      <c r="L789" s="333"/>
      <c r="M789" s="333"/>
      <c r="N789" s="333"/>
      <c r="O789" s="333"/>
      <c r="P789" s="333"/>
      <c r="Q789" s="334"/>
    </row>
    <row r="790" spans="1:17" s="331" customFormat="1">
      <c r="A790" s="332"/>
      <c r="D790" s="333"/>
      <c r="E790" s="333"/>
      <c r="F790" s="333"/>
      <c r="G790" s="333"/>
      <c r="H790" s="333"/>
      <c r="I790" s="333"/>
      <c r="J790" s="333"/>
      <c r="K790" s="333"/>
      <c r="L790" s="333"/>
      <c r="M790" s="333"/>
      <c r="N790" s="333"/>
      <c r="O790" s="333"/>
      <c r="P790" s="333"/>
      <c r="Q790" s="334"/>
    </row>
    <row r="791" spans="1:17" s="331" customFormat="1">
      <c r="A791" s="332"/>
      <c r="D791" s="333"/>
      <c r="E791" s="333"/>
      <c r="F791" s="333"/>
      <c r="G791" s="333"/>
      <c r="H791" s="333"/>
      <c r="I791" s="333"/>
      <c r="J791" s="333"/>
      <c r="K791" s="333"/>
      <c r="L791" s="333"/>
      <c r="M791" s="333"/>
      <c r="N791" s="333"/>
      <c r="O791" s="333"/>
      <c r="P791" s="333"/>
      <c r="Q791" s="334"/>
    </row>
    <row r="792" spans="1:17" s="331" customFormat="1">
      <c r="A792" s="332"/>
      <c r="D792" s="333"/>
      <c r="E792" s="333"/>
      <c r="F792" s="333"/>
      <c r="G792" s="333"/>
      <c r="H792" s="333"/>
      <c r="I792" s="333"/>
      <c r="J792" s="333"/>
      <c r="K792" s="333"/>
      <c r="L792" s="333"/>
      <c r="M792" s="333"/>
      <c r="N792" s="333"/>
      <c r="O792" s="333"/>
      <c r="P792" s="333"/>
      <c r="Q792" s="334"/>
    </row>
    <row r="793" spans="1:17" s="331" customFormat="1">
      <c r="A793" s="332"/>
      <c r="D793" s="333"/>
      <c r="E793" s="333"/>
      <c r="F793" s="333"/>
      <c r="G793" s="333"/>
      <c r="H793" s="333"/>
      <c r="I793" s="333"/>
      <c r="J793" s="333"/>
      <c r="K793" s="333"/>
      <c r="L793" s="333"/>
      <c r="M793" s="333"/>
      <c r="N793" s="333"/>
      <c r="O793" s="333"/>
      <c r="P793" s="333"/>
      <c r="Q793" s="334"/>
    </row>
    <row r="794" spans="1:17" s="331" customFormat="1">
      <c r="A794" s="332"/>
      <c r="D794" s="333"/>
      <c r="E794" s="333"/>
      <c r="F794" s="333"/>
      <c r="G794" s="333"/>
      <c r="H794" s="333"/>
      <c r="I794" s="333"/>
      <c r="J794" s="333"/>
      <c r="K794" s="333"/>
      <c r="L794" s="333"/>
      <c r="M794" s="333"/>
      <c r="N794" s="333"/>
      <c r="O794" s="333"/>
      <c r="P794" s="333"/>
      <c r="Q794" s="334"/>
    </row>
    <row r="795" spans="1:17" s="331" customFormat="1">
      <c r="A795" s="332"/>
      <c r="D795" s="333"/>
      <c r="E795" s="333"/>
      <c r="F795" s="333"/>
      <c r="G795" s="333"/>
      <c r="H795" s="333"/>
      <c r="I795" s="333"/>
      <c r="J795" s="333"/>
      <c r="K795" s="333"/>
      <c r="L795" s="333"/>
      <c r="M795" s="333"/>
      <c r="N795" s="333"/>
      <c r="O795" s="333"/>
      <c r="P795" s="333"/>
      <c r="Q795" s="334"/>
    </row>
    <row r="796" spans="1:17" s="331" customFormat="1">
      <c r="A796" s="332"/>
      <c r="D796" s="333"/>
      <c r="E796" s="333"/>
      <c r="F796" s="333"/>
      <c r="G796" s="333"/>
      <c r="H796" s="333"/>
      <c r="I796" s="333"/>
      <c r="J796" s="333"/>
      <c r="K796" s="333"/>
      <c r="L796" s="333"/>
      <c r="M796" s="333"/>
      <c r="N796" s="333"/>
      <c r="O796" s="333"/>
      <c r="P796" s="333"/>
      <c r="Q796" s="334"/>
    </row>
    <row r="797" spans="1:17" s="331" customFormat="1">
      <c r="A797" s="332"/>
      <c r="D797" s="333"/>
      <c r="E797" s="333"/>
      <c r="F797" s="333"/>
      <c r="G797" s="333"/>
      <c r="H797" s="333"/>
      <c r="I797" s="333"/>
      <c r="J797" s="333"/>
      <c r="K797" s="333"/>
      <c r="L797" s="333"/>
      <c r="M797" s="333"/>
      <c r="N797" s="333"/>
      <c r="O797" s="333"/>
      <c r="P797" s="333"/>
      <c r="Q797" s="334"/>
    </row>
    <row r="798" spans="1:17" s="331" customFormat="1">
      <c r="A798" s="332"/>
      <c r="D798" s="333"/>
      <c r="E798" s="333"/>
      <c r="F798" s="333"/>
      <c r="G798" s="333"/>
      <c r="H798" s="333"/>
      <c r="I798" s="333"/>
      <c r="J798" s="333"/>
      <c r="K798" s="333"/>
      <c r="L798" s="333"/>
      <c r="M798" s="333"/>
      <c r="N798" s="333"/>
      <c r="O798" s="333"/>
      <c r="P798" s="333"/>
      <c r="Q798" s="334"/>
    </row>
    <row r="799" spans="1:17" s="331" customFormat="1">
      <c r="A799" s="332"/>
      <c r="D799" s="333"/>
      <c r="E799" s="333"/>
      <c r="F799" s="333"/>
      <c r="G799" s="333"/>
      <c r="H799" s="333"/>
      <c r="I799" s="333"/>
      <c r="J799" s="333"/>
      <c r="K799" s="333"/>
      <c r="L799" s="333"/>
      <c r="M799" s="333"/>
      <c r="N799" s="333"/>
      <c r="O799" s="333"/>
      <c r="P799" s="333"/>
      <c r="Q799" s="334"/>
    </row>
    <row r="800" spans="1:17" s="331" customFormat="1">
      <c r="A800" s="332"/>
      <c r="D800" s="333"/>
      <c r="E800" s="333"/>
      <c r="F800" s="333"/>
      <c r="G800" s="333"/>
      <c r="H800" s="333"/>
      <c r="I800" s="333"/>
      <c r="J800" s="333"/>
      <c r="K800" s="333"/>
      <c r="L800" s="333"/>
      <c r="M800" s="333"/>
      <c r="N800" s="333"/>
      <c r="O800" s="333"/>
      <c r="P800" s="333"/>
      <c r="Q800" s="334"/>
    </row>
    <row r="801" spans="1:17" s="331" customFormat="1">
      <c r="A801" s="332"/>
      <c r="D801" s="333"/>
      <c r="E801" s="333"/>
      <c r="F801" s="333"/>
      <c r="G801" s="333"/>
      <c r="H801" s="333"/>
      <c r="I801" s="333"/>
      <c r="J801" s="333"/>
      <c r="K801" s="333"/>
      <c r="L801" s="333"/>
      <c r="M801" s="333"/>
      <c r="N801" s="333"/>
      <c r="O801" s="333"/>
      <c r="P801" s="333"/>
      <c r="Q801" s="334"/>
    </row>
    <row r="802" spans="1:17" s="331" customFormat="1">
      <c r="A802" s="332"/>
      <c r="D802" s="333"/>
      <c r="E802" s="333"/>
      <c r="F802" s="333"/>
      <c r="G802" s="333"/>
      <c r="H802" s="333"/>
      <c r="I802" s="333"/>
      <c r="J802" s="333"/>
      <c r="K802" s="333"/>
      <c r="L802" s="333"/>
      <c r="M802" s="333"/>
      <c r="N802" s="333"/>
      <c r="O802" s="333"/>
      <c r="P802" s="333"/>
      <c r="Q802" s="334"/>
    </row>
    <row r="803" spans="1:17" s="331" customFormat="1">
      <c r="A803" s="332"/>
      <c r="D803" s="333"/>
      <c r="E803" s="333"/>
      <c r="F803" s="333"/>
      <c r="G803" s="333"/>
      <c r="H803" s="333"/>
      <c r="I803" s="333"/>
      <c r="J803" s="333"/>
      <c r="K803" s="333"/>
      <c r="L803" s="333"/>
      <c r="M803" s="333"/>
      <c r="N803" s="333"/>
      <c r="O803" s="333"/>
      <c r="P803" s="333"/>
      <c r="Q803" s="334"/>
    </row>
    <row r="804" spans="1:17" s="331" customFormat="1">
      <c r="A804" s="332"/>
      <c r="D804" s="333"/>
      <c r="E804" s="333"/>
      <c r="F804" s="333"/>
      <c r="G804" s="333"/>
      <c r="H804" s="333"/>
      <c r="I804" s="333"/>
      <c r="J804" s="333"/>
      <c r="K804" s="333"/>
      <c r="L804" s="333"/>
      <c r="M804" s="333"/>
      <c r="N804" s="333"/>
      <c r="O804" s="333"/>
      <c r="P804" s="333"/>
      <c r="Q804" s="334"/>
    </row>
    <row r="805" spans="1:17" s="331" customFormat="1">
      <c r="A805" s="332"/>
      <c r="D805" s="333"/>
      <c r="E805" s="333"/>
      <c r="F805" s="333"/>
      <c r="G805" s="333"/>
      <c r="H805" s="333"/>
      <c r="I805" s="333"/>
      <c r="J805" s="333"/>
      <c r="K805" s="333"/>
      <c r="L805" s="333"/>
      <c r="M805" s="333"/>
      <c r="N805" s="333"/>
      <c r="O805" s="333"/>
      <c r="P805" s="333"/>
      <c r="Q805" s="334"/>
    </row>
    <row r="806" spans="1:17" s="331" customFormat="1">
      <c r="A806" s="332"/>
      <c r="D806" s="333"/>
      <c r="E806" s="333"/>
      <c r="F806" s="333"/>
      <c r="G806" s="333"/>
      <c r="H806" s="333"/>
      <c r="I806" s="333"/>
      <c r="J806" s="333"/>
      <c r="K806" s="333"/>
      <c r="L806" s="333"/>
      <c r="M806" s="333"/>
      <c r="N806" s="333"/>
      <c r="O806" s="333"/>
      <c r="P806" s="333"/>
      <c r="Q806" s="334"/>
    </row>
    <row r="807" spans="1:17" s="331" customFormat="1">
      <c r="A807" s="332"/>
      <c r="D807" s="333"/>
      <c r="E807" s="333"/>
      <c r="F807" s="333"/>
      <c r="G807" s="333"/>
      <c r="H807" s="333"/>
      <c r="I807" s="333"/>
      <c r="J807" s="333"/>
      <c r="K807" s="333"/>
      <c r="L807" s="333"/>
      <c r="M807" s="333"/>
      <c r="N807" s="333"/>
      <c r="O807" s="333"/>
      <c r="P807" s="333"/>
      <c r="Q807" s="334"/>
    </row>
    <row r="808" spans="1:17" s="331" customFormat="1">
      <c r="A808" s="332"/>
      <c r="D808" s="333"/>
      <c r="E808" s="333"/>
      <c r="F808" s="333"/>
      <c r="G808" s="333"/>
      <c r="H808" s="333"/>
      <c r="I808" s="333"/>
      <c r="J808" s="333"/>
      <c r="K808" s="333"/>
      <c r="L808" s="333"/>
      <c r="M808" s="333"/>
      <c r="N808" s="333"/>
      <c r="O808" s="333"/>
      <c r="P808" s="333"/>
      <c r="Q808" s="334"/>
    </row>
    <row r="809" spans="1:17" s="331" customFormat="1">
      <c r="A809" s="332"/>
      <c r="D809" s="333"/>
      <c r="E809" s="333"/>
      <c r="F809" s="333"/>
      <c r="G809" s="333"/>
      <c r="H809" s="333"/>
      <c r="I809" s="333"/>
      <c r="J809" s="333"/>
      <c r="K809" s="333"/>
      <c r="L809" s="333"/>
      <c r="M809" s="333"/>
      <c r="N809" s="333"/>
      <c r="O809" s="333"/>
      <c r="P809" s="333"/>
      <c r="Q809" s="334"/>
    </row>
    <row r="810" spans="1:17" s="331" customFormat="1">
      <c r="A810" s="332"/>
      <c r="D810" s="333"/>
      <c r="E810" s="333"/>
      <c r="F810" s="333"/>
      <c r="G810" s="333"/>
      <c r="H810" s="333"/>
      <c r="I810" s="333"/>
      <c r="J810" s="333"/>
      <c r="K810" s="333"/>
      <c r="L810" s="333"/>
      <c r="M810" s="333"/>
      <c r="N810" s="333"/>
      <c r="O810" s="333"/>
      <c r="P810" s="333"/>
      <c r="Q810" s="334"/>
    </row>
    <row r="811" spans="1:17" s="331" customFormat="1">
      <c r="A811" s="332"/>
      <c r="D811" s="333"/>
      <c r="E811" s="333"/>
      <c r="F811" s="333"/>
      <c r="G811" s="333"/>
      <c r="H811" s="333"/>
      <c r="I811" s="333"/>
      <c r="J811" s="333"/>
      <c r="K811" s="333"/>
      <c r="L811" s="333"/>
      <c r="M811" s="333"/>
      <c r="N811" s="333"/>
      <c r="O811" s="333"/>
      <c r="P811" s="333"/>
      <c r="Q811" s="334"/>
    </row>
    <row r="812" spans="1:17" s="331" customFormat="1">
      <c r="A812" s="332"/>
      <c r="D812" s="333"/>
      <c r="E812" s="333"/>
      <c r="F812" s="333"/>
      <c r="G812" s="333"/>
      <c r="H812" s="333"/>
      <c r="I812" s="333"/>
      <c r="J812" s="333"/>
      <c r="K812" s="333"/>
      <c r="L812" s="333"/>
      <c r="M812" s="333"/>
      <c r="N812" s="333"/>
      <c r="O812" s="333"/>
      <c r="P812" s="333"/>
      <c r="Q812" s="334"/>
    </row>
    <row r="813" spans="1:17" s="331" customFormat="1">
      <c r="A813" s="332"/>
      <c r="D813" s="333"/>
      <c r="E813" s="333"/>
      <c r="F813" s="333"/>
      <c r="G813" s="333"/>
      <c r="H813" s="333"/>
      <c r="I813" s="333"/>
      <c r="J813" s="333"/>
      <c r="K813" s="333"/>
      <c r="L813" s="333"/>
      <c r="M813" s="333"/>
      <c r="N813" s="333"/>
      <c r="O813" s="333"/>
      <c r="P813" s="333"/>
      <c r="Q813" s="334"/>
    </row>
    <row r="814" spans="1:17" s="331" customFormat="1">
      <c r="A814" s="332"/>
      <c r="D814" s="333"/>
      <c r="E814" s="333"/>
      <c r="F814" s="333"/>
      <c r="G814" s="333"/>
      <c r="H814" s="333"/>
      <c r="I814" s="333"/>
      <c r="J814" s="333"/>
      <c r="K814" s="333"/>
      <c r="L814" s="333"/>
      <c r="M814" s="333"/>
      <c r="N814" s="333"/>
      <c r="O814" s="333"/>
      <c r="P814" s="333"/>
      <c r="Q814" s="334"/>
    </row>
    <row r="815" spans="1:17" s="331" customFormat="1">
      <c r="A815" s="332"/>
      <c r="D815" s="333"/>
      <c r="E815" s="333"/>
      <c r="F815" s="333"/>
      <c r="G815" s="333"/>
      <c r="H815" s="333"/>
      <c r="I815" s="333"/>
      <c r="J815" s="333"/>
      <c r="K815" s="333"/>
      <c r="L815" s="333"/>
      <c r="M815" s="333"/>
      <c r="N815" s="333"/>
      <c r="O815" s="333"/>
      <c r="P815" s="333"/>
      <c r="Q815" s="334"/>
    </row>
    <row r="816" spans="1:17" s="331" customFormat="1">
      <c r="A816" s="332"/>
      <c r="D816" s="333"/>
      <c r="E816" s="333"/>
      <c r="F816" s="333"/>
      <c r="G816" s="333"/>
      <c r="H816" s="333"/>
      <c r="I816" s="333"/>
      <c r="J816" s="333"/>
      <c r="K816" s="333"/>
      <c r="L816" s="333"/>
      <c r="M816" s="333"/>
      <c r="N816" s="333"/>
      <c r="O816" s="333"/>
      <c r="P816" s="333"/>
      <c r="Q816" s="334"/>
    </row>
    <row r="817" spans="1:17" s="331" customFormat="1">
      <c r="A817" s="332"/>
      <c r="D817" s="333"/>
      <c r="E817" s="333"/>
      <c r="F817" s="333"/>
      <c r="G817" s="333"/>
      <c r="H817" s="333"/>
      <c r="I817" s="333"/>
      <c r="J817" s="333"/>
      <c r="K817" s="333"/>
      <c r="L817" s="333"/>
      <c r="M817" s="333"/>
      <c r="N817" s="333"/>
      <c r="O817" s="333"/>
      <c r="P817" s="333"/>
      <c r="Q817" s="334"/>
    </row>
    <row r="818" spans="1:17" s="331" customFormat="1">
      <c r="A818" s="332"/>
      <c r="D818" s="333"/>
      <c r="E818" s="333"/>
      <c r="F818" s="333"/>
      <c r="G818" s="333"/>
      <c r="H818" s="333"/>
      <c r="I818" s="333"/>
      <c r="J818" s="333"/>
      <c r="K818" s="333"/>
      <c r="L818" s="333"/>
      <c r="M818" s="333"/>
      <c r="N818" s="333"/>
      <c r="O818" s="333"/>
      <c r="P818" s="333"/>
      <c r="Q818" s="334"/>
    </row>
    <row r="819" spans="1:17" s="331" customFormat="1">
      <c r="A819" s="332"/>
      <c r="D819" s="333"/>
      <c r="E819" s="333"/>
      <c r="F819" s="333"/>
      <c r="G819" s="333"/>
      <c r="H819" s="333"/>
      <c r="I819" s="333"/>
      <c r="J819" s="333"/>
      <c r="K819" s="333"/>
      <c r="L819" s="333"/>
      <c r="M819" s="333"/>
      <c r="N819" s="333"/>
      <c r="O819" s="333"/>
      <c r="P819" s="333"/>
      <c r="Q819" s="334"/>
    </row>
    <row r="820" spans="1:17" s="331" customFormat="1">
      <c r="A820" s="332"/>
      <c r="D820" s="333"/>
      <c r="E820" s="333"/>
      <c r="F820" s="333"/>
      <c r="G820" s="333"/>
      <c r="H820" s="333"/>
      <c r="I820" s="333"/>
      <c r="J820" s="333"/>
      <c r="K820" s="333"/>
      <c r="L820" s="333"/>
      <c r="M820" s="333"/>
      <c r="N820" s="333"/>
      <c r="O820" s="333"/>
      <c r="P820" s="333"/>
      <c r="Q820" s="334"/>
    </row>
    <row r="821" spans="1:17" s="331" customFormat="1">
      <c r="A821" s="332"/>
      <c r="D821" s="333"/>
      <c r="E821" s="333"/>
      <c r="F821" s="333"/>
      <c r="G821" s="333"/>
      <c r="H821" s="333"/>
      <c r="I821" s="333"/>
      <c r="J821" s="333"/>
      <c r="K821" s="333"/>
      <c r="L821" s="333"/>
      <c r="M821" s="333"/>
      <c r="N821" s="333"/>
      <c r="O821" s="333"/>
      <c r="P821" s="333"/>
      <c r="Q821" s="334"/>
    </row>
    <row r="822" spans="1:17" s="331" customFormat="1">
      <c r="A822" s="332"/>
      <c r="D822" s="333"/>
      <c r="E822" s="333"/>
      <c r="F822" s="333"/>
      <c r="G822" s="333"/>
      <c r="H822" s="333"/>
      <c r="I822" s="333"/>
      <c r="J822" s="333"/>
      <c r="K822" s="333"/>
      <c r="L822" s="333"/>
      <c r="M822" s="333"/>
      <c r="N822" s="333"/>
      <c r="O822" s="333"/>
      <c r="P822" s="333"/>
      <c r="Q822" s="334"/>
    </row>
    <row r="823" spans="1:17" s="331" customFormat="1">
      <c r="A823" s="332"/>
      <c r="D823" s="333"/>
      <c r="E823" s="333"/>
      <c r="F823" s="333"/>
      <c r="G823" s="333"/>
      <c r="H823" s="333"/>
      <c r="I823" s="333"/>
      <c r="J823" s="333"/>
      <c r="K823" s="333"/>
      <c r="L823" s="333"/>
      <c r="M823" s="333"/>
      <c r="N823" s="333"/>
      <c r="O823" s="333"/>
      <c r="P823" s="333"/>
      <c r="Q823" s="334"/>
    </row>
    <row r="824" spans="1:17" s="331" customFormat="1">
      <c r="A824" s="332"/>
      <c r="D824" s="333"/>
      <c r="E824" s="333"/>
      <c r="F824" s="333"/>
      <c r="G824" s="333"/>
      <c r="H824" s="333"/>
      <c r="I824" s="333"/>
      <c r="J824" s="333"/>
      <c r="K824" s="333"/>
      <c r="L824" s="333"/>
      <c r="M824" s="333"/>
      <c r="N824" s="333"/>
      <c r="O824" s="333"/>
      <c r="P824" s="333"/>
      <c r="Q824" s="334"/>
    </row>
    <row r="825" spans="1:17" s="331" customFormat="1">
      <c r="A825" s="332"/>
      <c r="D825" s="333"/>
      <c r="E825" s="333"/>
      <c r="F825" s="333"/>
      <c r="G825" s="333"/>
      <c r="H825" s="333"/>
      <c r="I825" s="333"/>
      <c r="J825" s="333"/>
      <c r="K825" s="333"/>
      <c r="L825" s="333"/>
      <c r="M825" s="333"/>
      <c r="N825" s="333"/>
      <c r="O825" s="333"/>
      <c r="P825" s="333"/>
      <c r="Q825" s="334"/>
    </row>
    <row r="826" spans="1:17" s="331" customFormat="1">
      <c r="A826" s="332"/>
      <c r="D826" s="333"/>
      <c r="E826" s="333"/>
      <c r="F826" s="333"/>
      <c r="G826" s="333"/>
      <c r="H826" s="333"/>
      <c r="I826" s="333"/>
      <c r="J826" s="333"/>
      <c r="K826" s="333"/>
      <c r="L826" s="333"/>
      <c r="M826" s="333"/>
      <c r="N826" s="333"/>
      <c r="O826" s="333"/>
      <c r="P826" s="333"/>
      <c r="Q826" s="334"/>
    </row>
    <row r="827" spans="1:17" s="331" customFormat="1">
      <c r="A827" s="332"/>
      <c r="D827" s="333"/>
      <c r="E827" s="333"/>
      <c r="F827" s="333"/>
      <c r="G827" s="333"/>
      <c r="H827" s="333"/>
      <c r="I827" s="333"/>
      <c r="J827" s="333"/>
      <c r="K827" s="333"/>
      <c r="L827" s="333"/>
      <c r="M827" s="333"/>
      <c r="N827" s="333"/>
      <c r="O827" s="333"/>
      <c r="P827" s="333"/>
      <c r="Q827" s="334"/>
    </row>
    <row r="828" spans="1:17" s="331" customFormat="1">
      <c r="A828" s="332"/>
      <c r="D828" s="333"/>
      <c r="E828" s="333"/>
      <c r="F828" s="333"/>
      <c r="G828" s="333"/>
      <c r="H828" s="333"/>
      <c r="I828" s="333"/>
      <c r="J828" s="333"/>
      <c r="K828" s="333"/>
      <c r="L828" s="333"/>
      <c r="M828" s="333"/>
      <c r="N828" s="333"/>
      <c r="O828" s="333"/>
      <c r="P828" s="333"/>
      <c r="Q828" s="334"/>
    </row>
    <row r="829" spans="1:17" s="331" customFormat="1">
      <c r="A829" s="332"/>
      <c r="D829" s="333"/>
      <c r="E829" s="333"/>
      <c r="F829" s="333"/>
      <c r="G829" s="333"/>
      <c r="H829" s="333"/>
      <c r="I829" s="333"/>
      <c r="J829" s="333"/>
      <c r="K829" s="333"/>
      <c r="L829" s="333"/>
      <c r="M829" s="333"/>
      <c r="N829" s="333"/>
      <c r="O829" s="333"/>
      <c r="P829" s="333"/>
      <c r="Q829" s="334"/>
    </row>
    <row r="830" spans="1:17" s="331" customFormat="1">
      <c r="A830" s="332"/>
      <c r="D830" s="333"/>
      <c r="E830" s="333"/>
      <c r="F830" s="333"/>
      <c r="G830" s="333"/>
      <c r="H830" s="333"/>
      <c r="I830" s="333"/>
      <c r="J830" s="333"/>
      <c r="K830" s="333"/>
      <c r="L830" s="333"/>
      <c r="M830" s="333"/>
      <c r="N830" s="333"/>
      <c r="O830" s="333"/>
      <c r="P830" s="333"/>
      <c r="Q830" s="334"/>
    </row>
    <row r="831" spans="1:17" s="331" customFormat="1">
      <c r="A831" s="332"/>
      <c r="D831" s="333"/>
      <c r="E831" s="333"/>
      <c r="F831" s="333"/>
      <c r="G831" s="333"/>
      <c r="H831" s="333"/>
      <c r="I831" s="333"/>
      <c r="J831" s="333"/>
      <c r="K831" s="333"/>
      <c r="L831" s="333"/>
      <c r="M831" s="333"/>
      <c r="N831" s="333"/>
      <c r="O831" s="333"/>
      <c r="P831" s="333"/>
      <c r="Q831" s="334"/>
    </row>
    <row r="832" spans="1:17" s="331" customFormat="1">
      <c r="A832" s="332"/>
      <c r="D832" s="333"/>
      <c r="E832" s="333"/>
      <c r="F832" s="333"/>
      <c r="G832" s="333"/>
      <c r="H832" s="333"/>
      <c r="I832" s="333"/>
      <c r="J832" s="333"/>
      <c r="K832" s="333"/>
      <c r="L832" s="333"/>
      <c r="M832" s="333"/>
      <c r="N832" s="333"/>
      <c r="O832" s="333"/>
      <c r="P832" s="333"/>
      <c r="Q832" s="334"/>
    </row>
    <row r="833" spans="1:17" s="331" customFormat="1">
      <c r="A833" s="332"/>
      <c r="D833" s="333"/>
      <c r="E833" s="333"/>
      <c r="F833" s="333"/>
      <c r="G833" s="333"/>
      <c r="H833" s="333"/>
      <c r="I833" s="333"/>
      <c r="J833" s="333"/>
      <c r="K833" s="333"/>
      <c r="L833" s="333"/>
      <c r="M833" s="333"/>
      <c r="N833" s="333"/>
      <c r="O833" s="333"/>
      <c r="P833" s="333"/>
      <c r="Q833" s="334"/>
    </row>
    <row r="834" spans="1:17" s="331" customFormat="1">
      <c r="A834" s="332"/>
      <c r="D834" s="333"/>
      <c r="E834" s="333"/>
      <c r="F834" s="333"/>
      <c r="G834" s="333"/>
      <c r="H834" s="333"/>
      <c r="I834" s="333"/>
      <c r="J834" s="333"/>
      <c r="K834" s="333"/>
      <c r="L834" s="333"/>
      <c r="M834" s="333"/>
      <c r="N834" s="333"/>
      <c r="O834" s="333"/>
      <c r="P834" s="333"/>
      <c r="Q834" s="334"/>
    </row>
    <row r="835" spans="1:17" s="331" customFormat="1">
      <c r="A835" s="332"/>
      <c r="D835" s="333"/>
      <c r="E835" s="333"/>
      <c r="F835" s="333"/>
      <c r="G835" s="333"/>
      <c r="H835" s="333"/>
      <c r="I835" s="333"/>
      <c r="J835" s="333"/>
      <c r="K835" s="333"/>
      <c r="L835" s="333"/>
      <c r="M835" s="333"/>
      <c r="N835" s="333"/>
      <c r="O835" s="333"/>
      <c r="P835" s="333"/>
      <c r="Q835" s="334"/>
    </row>
    <row r="836" spans="1:17" s="331" customFormat="1">
      <c r="A836" s="332"/>
      <c r="D836" s="333"/>
      <c r="E836" s="333"/>
      <c r="F836" s="333"/>
      <c r="G836" s="333"/>
      <c r="H836" s="333"/>
      <c r="I836" s="333"/>
      <c r="J836" s="333"/>
      <c r="K836" s="333"/>
      <c r="L836" s="333"/>
      <c r="M836" s="333"/>
      <c r="N836" s="333"/>
      <c r="O836" s="333"/>
      <c r="P836" s="333"/>
      <c r="Q836" s="334"/>
    </row>
    <row r="837" spans="1:17" s="331" customFormat="1">
      <c r="A837" s="332"/>
      <c r="D837" s="333"/>
      <c r="E837" s="333"/>
      <c r="F837" s="333"/>
      <c r="G837" s="333"/>
      <c r="H837" s="333"/>
      <c r="I837" s="333"/>
      <c r="J837" s="333"/>
      <c r="K837" s="333"/>
      <c r="L837" s="333"/>
      <c r="M837" s="333"/>
      <c r="N837" s="333"/>
      <c r="O837" s="333"/>
      <c r="P837" s="333"/>
      <c r="Q837" s="334"/>
    </row>
    <row r="838" spans="1:17" s="331" customFormat="1">
      <c r="A838" s="332"/>
      <c r="D838" s="333"/>
      <c r="E838" s="333"/>
      <c r="F838" s="333"/>
      <c r="G838" s="333"/>
      <c r="H838" s="333"/>
      <c r="I838" s="333"/>
      <c r="J838" s="333"/>
      <c r="K838" s="333"/>
      <c r="L838" s="333"/>
      <c r="M838" s="333"/>
      <c r="N838" s="333"/>
      <c r="O838" s="333"/>
      <c r="P838" s="333"/>
      <c r="Q838" s="334"/>
    </row>
    <row r="839" spans="1:17" s="331" customFormat="1">
      <c r="A839" s="332"/>
      <c r="D839" s="333"/>
      <c r="E839" s="333"/>
      <c r="F839" s="333"/>
      <c r="G839" s="333"/>
      <c r="H839" s="333"/>
      <c r="I839" s="333"/>
      <c r="J839" s="333"/>
      <c r="K839" s="333"/>
      <c r="L839" s="333"/>
      <c r="M839" s="333"/>
      <c r="N839" s="333"/>
      <c r="O839" s="333"/>
      <c r="P839" s="333"/>
      <c r="Q839" s="334"/>
    </row>
    <row r="840" spans="1:17" s="331" customFormat="1">
      <c r="A840" s="332"/>
      <c r="D840" s="333"/>
      <c r="E840" s="333"/>
      <c r="F840" s="333"/>
      <c r="G840" s="333"/>
      <c r="H840" s="333"/>
      <c r="I840" s="333"/>
      <c r="J840" s="333"/>
      <c r="K840" s="333"/>
      <c r="L840" s="333"/>
      <c r="M840" s="333"/>
      <c r="N840" s="333"/>
      <c r="O840" s="333"/>
      <c r="P840" s="333"/>
      <c r="Q840" s="334"/>
    </row>
    <row r="841" spans="1:17" s="331" customFormat="1">
      <c r="A841" s="332"/>
      <c r="D841" s="333"/>
      <c r="E841" s="333"/>
      <c r="F841" s="333"/>
      <c r="G841" s="333"/>
      <c r="H841" s="333"/>
      <c r="I841" s="333"/>
      <c r="J841" s="333"/>
      <c r="K841" s="333"/>
      <c r="L841" s="333"/>
      <c r="M841" s="333"/>
      <c r="N841" s="333"/>
      <c r="O841" s="333"/>
      <c r="P841" s="333"/>
      <c r="Q841" s="334"/>
    </row>
    <row r="842" spans="1:17" s="331" customFormat="1">
      <c r="A842" s="332"/>
      <c r="D842" s="333"/>
      <c r="E842" s="333"/>
      <c r="F842" s="333"/>
      <c r="G842" s="333"/>
      <c r="H842" s="333"/>
      <c r="I842" s="333"/>
      <c r="J842" s="333"/>
      <c r="K842" s="333"/>
      <c r="L842" s="333"/>
      <c r="M842" s="333"/>
      <c r="N842" s="333"/>
      <c r="O842" s="333"/>
      <c r="P842" s="333"/>
      <c r="Q842" s="334"/>
    </row>
    <row r="843" spans="1:17" s="331" customFormat="1">
      <c r="A843" s="332"/>
      <c r="D843" s="333"/>
      <c r="E843" s="333"/>
      <c r="F843" s="333"/>
      <c r="G843" s="333"/>
      <c r="H843" s="333"/>
      <c r="I843" s="333"/>
      <c r="J843" s="333"/>
      <c r="K843" s="333"/>
      <c r="L843" s="333"/>
      <c r="M843" s="333"/>
      <c r="N843" s="333"/>
      <c r="O843" s="333"/>
      <c r="P843" s="333"/>
      <c r="Q843" s="334"/>
    </row>
    <row r="844" spans="1:17" s="331" customFormat="1">
      <c r="A844" s="332"/>
      <c r="D844" s="333"/>
      <c r="E844" s="333"/>
      <c r="F844" s="333"/>
      <c r="G844" s="333"/>
      <c r="H844" s="333"/>
      <c r="I844" s="333"/>
      <c r="J844" s="333"/>
      <c r="K844" s="333"/>
      <c r="L844" s="333"/>
      <c r="M844" s="333"/>
      <c r="N844" s="333"/>
      <c r="O844" s="333"/>
      <c r="P844" s="333"/>
      <c r="Q844" s="334"/>
    </row>
    <row r="845" spans="1:17" s="331" customFormat="1">
      <c r="A845" s="332"/>
      <c r="D845" s="333"/>
      <c r="E845" s="333"/>
      <c r="F845" s="333"/>
      <c r="G845" s="333"/>
      <c r="H845" s="333"/>
      <c r="I845" s="333"/>
      <c r="J845" s="333"/>
      <c r="K845" s="333"/>
      <c r="L845" s="333"/>
      <c r="M845" s="333"/>
      <c r="N845" s="333"/>
      <c r="O845" s="333"/>
      <c r="P845" s="333"/>
      <c r="Q845" s="334"/>
    </row>
    <row r="846" spans="1:17" s="331" customFormat="1">
      <c r="A846" s="332"/>
      <c r="D846" s="333"/>
      <c r="E846" s="333"/>
      <c r="F846" s="333"/>
      <c r="G846" s="333"/>
      <c r="H846" s="333"/>
      <c r="I846" s="333"/>
      <c r="J846" s="333"/>
      <c r="K846" s="333"/>
      <c r="L846" s="333"/>
      <c r="M846" s="333"/>
      <c r="N846" s="333"/>
      <c r="O846" s="333"/>
      <c r="P846" s="333"/>
      <c r="Q846" s="334"/>
    </row>
    <row r="847" spans="1:17" s="331" customFormat="1">
      <c r="A847" s="332"/>
      <c r="D847" s="333"/>
      <c r="E847" s="333"/>
      <c r="F847" s="333"/>
      <c r="G847" s="333"/>
      <c r="H847" s="333"/>
      <c r="I847" s="333"/>
      <c r="J847" s="333"/>
      <c r="K847" s="333"/>
      <c r="L847" s="333"/>
      <c r="M847" s="333"/>
      <c r="N847" s="333"/>
      <c r="O847" s="333"/>
      <c r="P847" s="333"/>
      <c r="Q847" s="334"/>
    </row>
    <row r="848" spans="1:17" s="331" customFormat="1">
      <c r="A848" s="332"/>
      <c r="D848" s="333"/>
      <c r="E848" s="333"/>
      <c r="F848" s="333"/>
      <c r="G848" s="333"/>
      <c r="H848" s="333"/>
      <c r="I848" s="333"/>
      <c r="J848" s="333"/>
      <c r="K848" s="333"/>
      <c r="L848" s="333"/>
      <c r="M848" s="333"/>
      <c r="N848" s="333"/>
      <c r="O848" s="333"/>
      <c r="P848" s="333"/>
      <c r="Q848" s="334"/>
    </row>
    <row r="849" spans="1:17" s="331" customFormat="1">
      <c r="A849" s="332"/>
      <c r="D849" s="333"/>
      <c r="E849" s="333"/>
      <c r="F849" s="333"/>
      <c r="G849" s="333"/>
      <c r="H849" s="333"/>
      <c r="I849" s="333"/>
      <c r="J849" s="333"/>
      <c r="K849" s="333"/>
      <c r="L849" s="333"/>
      <c r="M849" s="333"/>
      <c r="N849" s="333"/>
      <c r="O849" s="333"/>
      <c r="P849" s="333"/>
      <c r="Q849" s="334"/>
    </row>
    <row r="850" spans="1:17" s="331" customFormat="1">
      <c r="A850" s="332"/>
      <c r="D850" s="333"/>
      <c r="E850" s="333"/>
      <c r="F850" s="333"/>
      <c r="G850" s="333"/>
      <c r="H850" s="333"/>
      <c r="I850" s="333"/>
      <c r="J850" s="333"/>
      <c r="K850" s="333"/>
      <c r="L850" s="333"/>
      <c r="M850" s="333"/>
      <c r="N850" s="333"/>
      <c r="O850" s="333"/>
      <c r="P850" s="333"/>
      <c r="Q850" s="334"/>
    </row>
    <row r="851" spans="1:17" s="331" customFormat="1">
      <c r="A851" s="332"/>
      <c r="D851" s="333"/>
      <c r="E851" s="333"/>
      <c r="F851" s="333"/>
      <c r="G851" s="333"/>
      <c r="H851" s="333"/>
      <c r="I851" s="333"/>
      <c r="J851" s="333"/>
      <c r="K851" s="333"/>
      <c r="L851" s="333"/>
      <c r="M851" s="333"/>
      <c r="N851" s="333"/>
      <c r="O851" s="333"/>
      <c r="P851" s="333"/>
      <c r="Q851" s="334"/>
    </row>
    <row r="852" spans="1:17" s="331" customFormat="1">
      <c r="A852" s="332"/>
      <c r="D852" s="333"/>
      <c r="E852" s="333"/>
      <c r="F852" s="333"/>
      <c r="G852" s="333"/>
      <c r="H852" s="333"/>
      <c r="I852" s="333"/>
      <c r="J852" s="333"/>
      <c r="K852" s="333"/>
      <c r="L852" s="333"/>
      <c r="M852" s="333"/>
      <c r="N852" s="333"/>
      <c r="O852" s="333"/>
      <c r="P852" s="333"/>
      <c r="Q852" s="334"/>
    </row>
    <row r="853" spans="1:17" s="331" customFormat="1">
      <c r="A853" s="332"/>
      <c r="D853" s="333"/>
      <c r="E853" s="333"/>
      <c r="F853" s="333"/>
      <c r="G853" s="333"/>
      <c r="H853" s="333"/>
      <c r="I853" s="333"/>
      <c r="J853" s="333"/>
      <c r="K853" s="333"/>
      <c r="L853" s="333"/>
      <c r="M853" s="333"/>
      <c r="N853" s="333"/>
      <c r="O853" s="333"/>
      <c r="P853" s="333"/>
      <c r="Q853" s="334"/>
    </row>
    <row r="854" spans="1:17" s="331" customFormat="1">
      <c r="A854" s="332"/>
      <c r="D854" s="333"/>
      <c r="E854" s="333"/>
      <c r="F854" s="333"/>
      <c r="G854" s="333"/>
      <c r="H854" s="333"/>
      <c r="I854" s="333"/>
      <c r="J854" s="333"/>
      <c r="K854" s="333"/>
      <c r="L854" s="333"/>
      <c r="M854" s="333"/>
      <c r="N854" s="333"/>
      <c r="O854" s="333"/>
      <c r="P854" s="333"/>
      <c r="Q854" s="334"/>
    </row>
    <row r="855" spans="1:17" s="331" customFormat="1">
      <c r="A855" s="332"/>
      <c r="D855" s="333"/>
      <c r="E855" s="333"/>
      <c r="F855" s="333"/>
      <c r="G855" s="333"/>
      <c r="H855" s="333"/>
      <c r="I855" s="333"/>
      <c r="J855" s="333"/>
      <c r="K855" s="333"/>
      <c r="L855" s="333"/>
      <c r="M855" s="333"/>
      <c r="N855" s="333"/>
      <c r="O855" s="333"/>
      <c r="P855" s="333"/>
      <c r="Q855" s="334"/>
    </row>
    <row r="856" spans="1:17" s="331" customFormat="1">
      <c r="A856" s="332"/>
      <c r="D856" s="333"/>
      <c r="E856" s="333"/>
      <c r="F856" s="333"/>
      <c r="G856" s="333"/>
      <c r="H856" s="333"/>
      <c r="I856" s="333"/>
      <c r="J856" s="333"/>
      <c r="K856" s="333"/>
      <c r="L856" s="333"/>
      <c r="M856" s="333"/>
      <c r="N856" s="333"/>
      <c r="O856" s="333"/>
      <c r="P856" s="333"/>
      <c r="Q856" s="334"/>
    </row>
    <row r="857" spans="1:17" s="331" customFormat="1">
      <c r="A857" s="332"/>
      <c r="D857" s="333"/>
      <c r="E857" s="333"/>
      <c r="F857" s="333"/>
      <c r="G857" s="333"/>
      <c r="H857" s="333"/>
      <c r="I857" s="333"/>
      <c r="J857" s="333"/>
      <c r="K857" s="333"/>
      <c r="L857" s="333"/>
      <c r="M857" s="333"/>
      <c r="N857" s="333"/>
      <c r="O857" s="333"/>
      <c r="P857" s="333"/>
      <c r="Q857" s="334"/>
    </row>
    <row r="858" spans="1:17" s="331" customFormat="1">
      <c r="A858" s="332"/>
      <c r="D858" s="333"/>
      <c r="E858" s="333"/>
      <c r="F858" s="333"/>
      <c r="G858" s="333"/>
      <c r="H858" s="333"/>
      <c r="I858" s="333"/>
      <c r="J858" s="333"/>
      <c r="K858" s="333"/>
      <c r="L858" s="333"/>
      <c r="M858" s="333"/>
      <c r="N858" s="333"/>
      <c r="O858" s="333"/>
      <c r="P858" s="333"/>
      <c r="Q858" s="334"/>
    </row>
    <row r="859" spans="1:17" s="331" customFormat="1">
      <c r="A859" s="332"/>
      <c r="D859" s="333"/>
      <c r="E859" s="333"/>
      <c r="F859" s="333"/>
      <c r="G859" s="333"/>
      <c r="H859" s="333"/>
      <c r="I859" s="333"/>
      <c r="J859" s="333"/>
      <c r="K859" s="333"/>
      <c r="L859" s="333"/>
      <c r="M859" s="333"/>
      <c r="N859" s="333"/>
      <c r="O859" s="333"/>
      <c r="P859" s="333"/>
      <c r="Q859" s="334"/>
    </row>
    <row r="860" spans="1:17" s="331" customFormat="1">
      <c r="A860" s="332"/>
      <c r="D860" s="333"/>
      <c r="E860" s="333"/>
      <c r="F860" s="333"/>
      <c r="G860" s="333"/>
      <c r="H860" s="333"/>
      <c r="I860" s="333"/>
      <c r="J860" s="333"/>
      <c r="K860" s="333"/>
      <c r="L860" s="333"/>
      <c r="M860" s="333"/>
      <c r="N860" s="333"/>
      <c r="O860" s="333"/>
      <c r="P860" s="333"/>
      <c r="Q860" s="334"/>
    </row>
    <row r="861" spans="1:17" s="331" customFormat="1">
      <c r="A861" s="332"/>
      <c r="D861" s="333"/>
      <c r="E861" s="333"/>
      <c r="F861" s="333"/>
      <c r="G861" s="333"/>
      <c r="H861" s="333"/>
      <c r="I861" s="333"/>
      <c r="J861" s="333"/>
      <c r="K861" s="333"/>
      <c r="L861" s="333"/>
      <c r="M861" s="333"/>
      <c r="N861" s="333"/>
      <c r="O861" s="333"/>
      <c r="P861" s="333"/>
      <c r="Q861" s="334"/>
    </row>
    <row r="862" spans="1:17" s="331" customFormat="1">
      <c r="A862" s="332"/>
      <c r="D862" s="333"/>
      <c r="E862" s="333"/>
      <c r="F862" s="333"/>
      <c r="G862" s="333"/>
      <c r="H862" s="333"/>
      <c r="I862" s="333"/>
      <c r="J862" s="333"/>
      <c r="K862" s="333"/>
      <c r="L862" s="333"/>
      <c r="M862" s="333"/>
      <c r="N862" s="333"/>
      <c r="O862" s="333"/>
      <c r="P862" s="333"/>
      <c r="Q862" s="334"/>
    </row>
    <row r="863" spans="1:17" s="331" customFormat="1">
      <c r="A863" s="332"/>
      <c r="D863" s="333"/>
      <c r="E863" s="333"/>
      <c r="F863" s="333"/>
      <c r="G863" s="333"/>
      <c r="H863" s="333"/>
      <c r="I863" s="333"/>
      <c r="J863" s="333"/>
      <c r="K863" s="333"/>
      <c r="L863" s="333"/>
      <c r="M863" s="333"/>
      <c r="N863" s="333"/>
      <c r="O863" s="333"/>
      <c r="P863" s="333"/>
      <c r="Q863" s="334"/>
    </row>
    <row r="864" spans="1:17" s="331" customFormat="1">
      <c r="A864" s="332"/>
      <c r="D864" s="333"/>
      <c r="E864" s="333"/>
      <c r="F864" s="333"/>
      <c r="G864" s="333"/>
      <c r="H864" s="333"/>
      <c r="I864" s="333"/>
      <c r="J864" s="333"/>
      <c r="K864" s="333"/>
      <c r="L864" s="333"/>
      <c r="M864" s="333"/>
      <c r="N864" s="333"/>
      <c r="O864" s="333"/>
      <c r="P864" s="333"/>
      <c r="Q864" s="334"/>
    </row>
    <row r="865" spans="1:17" s="331" customFormat="1">
      <c r="A865" s="332"/>
      <c r="D865" s="333"/>
      <c r="E865" s="333"/>
      <c r="F865" s="333"/>
      <c r="G865" s="333"/>
      <c r="H865" s="333"/>
      <c r="I865" s="333"/>
      <c r="J865" s="333"/>
      <c r="K865" s="333"/>
      <c r="L865" s="333"/>
      <c r="M865" s="333"/>
      <c r="N865" s="333"/>
      <c r="O865" s="333"/>
      <c r="P865" s="333"/>
      <c r="Q865" s="334"/>
    </row>
    <row r="866" spans="1:17" s="331" customFormat="1">
      <c r="A866" s="332"/>
      <c r="D866" s="333"/>
      <c r="E866" s="333"/>
      <c r="F866" s="333"/>
      <c r="G866" s="333"/>
      <c r="H866" s="333"/>
      <c r="I866" s="333"/>
      <c r="J866" s="333"/>
      <c r="K866" s="333"/>
      <c r="L866" s="333"/>
      <c r="M866" s="333"/>
      <c r="N866" s="333"/>
      <c r="O866" s="333"/>
      <c r="P866" s="333"/>
      <c r="Q866" s="334"/>
    </row>
    <row r="867" spans="1:17" s="331" customFormat="1">
      <c r="A867" s="332"/>
      <c r="D867" s="333"/>
      <c r="E867" s="333"/>
      <c r="F867" s="333"/>
      <c r="G867" s="333"/>
      <c r="H867" s="333"/>
      <c r="I867" s="333"/>
      <c r="J867" s="333"/>
      <c r="K867" s="333"/>
      <c r="L867" s="333"/>
      <c r="M867" s="333"/>
      <c r="N867" s="333"/>
      <c r="O867" s="333"/>
      <c r="P867" s="333"/>
      <c r="Q867" s="334"/>
    </row>
    <row r="868" spans="1:17" s="331" customFormat="1">
      <c r="A868" s="332"/>
      <c r="D868" s="333"/>
      <c r="E868" s="333"/>
      <c r="F868" s="333"/>
      <c r="G868" s="333"/>
      <c r="H868" s="333"/>
      <c r="I868" s="333"/>
      <c r="J868" s="333"/>
      <c r="K868" s="333"/>
      <c r="L868" s="333"/>
      <c r="M868" s="333"/>
      <c r="N868" s="333"/>
      <c r="O868" s="333"/>
      <c r="P868" s="333"/>
      <c r="Q868" s="334"/>
    </row>
    <row r="869" spans="1:17" s="331" customFormat="1">
      <c r="A869" s="332"/>
      <c r="D869" s="333"/>
      <c r="E869" s="333"/>
      <c r="F869" s="333"/>
      <c r="G869" s="333"/>
      <c r="H869" s="333"/>
      <c r="I869" s="333"/>
      <c r="J869" s="333"/>
      <c r="K869" s="333"/>
      <c r="L869" s="333"/>
      <c r="M869" s="333"/>
      <c r="N869" s="333"/>
      <c r="O869" s="333"/>
      <c r="P869" s="333"/>
      <c r="Q869" s="334"/>
    </row>
    <row r="870" spans="1:17" s="331" customFormat="1">
      <c r="A870" s="332"/>
      <c r="D870" s="333"/>
      <c r="E870" s="333"/>
      <c r="F870" s="333"/>
      <c r="G870" s="333"/>
      <c r="H870" s="333"/>
      <c r="I870" s="333"/>
      <c r="J870" s="333"/>
      <c r="K870" s="333"/>
      <c r="L870" s="333"/>
      <c r="M870" s="333"/>
      <c r="N870" s="333"/>
      <c r="O870" s="333"/>
      <c r="P870" s="333"/>
      <c r="Q870" s="334"/>
    </row>
    <row r="871" spans="1:17" s="331" customFormat="1">
      <c r="A871" s="332"/>
      <c r="D871" s="333"/>
      <c r="E871" s="333"/>
      <c r="F871" s="333"/>
      <c r="G871" s="333"/>
      <c r="H871" s="333"/>
      <c r="I871" s="333"/>
      <c r="J871" s="333"/>
      <c r="K871" s="333"/>
      <c r="L871" s="333"/>
      <c r="M871" s="333"/>
      <c r="N871" s="333"/>
      <c r="O871" s="333"/>
      <c r="P871" s="333"/>
      <c r="Q871" s="334"/>
    </row>
    <row r="872" spans="1:17" s="331" customFormat="1">
      <c r="A872" s="332"/>
      <c r="D872" s="333"/>
      <c r="E872" s="333"/>
      <c r="F872" s="333"/>
      <c r="G872" s="333"/>
      <c r="H872" s="333"/>
      <c r="I872" s="333"/>
      <c r="J872" s="333"/>
      <c r="K872" s="333"/>
      <c r="L872" s="333"/>
      <c r="M872" s="333"/>
      <c r="N872" s="333"/>
      <c r="O872" s="333"/>
      <c r="P872" s="333"/>
      <c r="Q872" s="334"/>
    </row>
    <row r="873" spans="1:17" s="331" customFormat="1">
      <c r="A873" s="332"/>
      <c r="D873" s="333"/>
      <c r="E873" s="333"/>
      <c r="F873" s="333"/>
      <c r="G873" s="333"/>
      <c r="H873" s="333"/>
      <c r="I873" s="333"/>
      <c r="J873" s="333"/>
      <c r="K873" s="333"/>
      <c r="L873" s="333"/>
      <c r="M873" s="333"/>
      <c r="N873" s="333"/>
      <c r="O873" s="333"/>
      <c r="P873" s="333"/>
      <c r="Q873" s="334"/>
    </row>
    <row r="874" spans="1:17" s="331" customFormat="1">
      <c r="A874" s="332"/>
      <c r="D874" s="333"/>
      <c r="E874" s="333"/>
      <c r="F874" s="333"/>
      <c r="G874" s="333"/>
      <c r="H874" s="333"/>
      <c r="I874" s="333"/>
      <c r="J874" s="333"/>
      <c r="K874" s="333"/>
      <c r="L874" s="333"/>
      <c r="M874" s="333"/>
      <c r="N874" s="333"/>
      <c r="O874" s="333"/>
      <c r="P874" s="333"/>
      <c r="Q874" s="334"/>
    </row>
    <row r="875" spans="1:17" s="331" customFormat="1">
      <c r="A875" s="332"/>
      <c r="D875" s="333"/>
      <c r="E875" s="333"/>
      <c r="F875" s="333"/>
      <c r="G875" s="333"/>
      <c r="H875" s="333"/>
      <c r="I875" s="333"/>
      <c r="J875" s="333"/>
      <c r="K875" s="333"/>
      <c r="L875" s="333"/>
      <c r="M875" s="333"/>
      <c r="N875" s="333"/>
      <c r="O875" s="333"/>
      <c r="P875" s="333"/>
      <c r="Q875" s="334"/>
    </row>
    <row r="876" spans="1:17" s="331" customFormat="1">
      <c r="A876" s="332"/>
      <c r="D876" s="333"/>
      <c r="E876" s="333"/>
      <c r="F876" s="333"/>
      <c r="G876" s="333"/>
      <c r="H876" s="333"/>
      <c r="I876" s="333"/>
      <c r="J876" s="333"/>
      <c r="K876" s="333"/>
      <c r="L876" s="333"/>
      <c r="M876" s="333"/>
      <c r="N876" s="333"/>
      <c r="O876" s="333"/>
      <c r="P876" s="333"/>
      <c r="Q876" s="334"/>
    </row>
    <row r="877" spans="1:17" s="331" customFormat="1">
      <c r="A877" s="332"/>
      <c r="D877" s="333"/>
      <c r="E877" s="333"/>
      <c r="F877" s="333"/>
      <c r="G877" s="333"/>
      <c r="H877" s="333"/>
      <c r="I877" s="333"/>
      <c r="J877" s="333"/>
      <c r="K877" s="333"/>
      <c r="L877" s="333"/>
      <c r="M877" s="333"/>
      <c r="N877" s="333"/>
      <c r="O877" s="333"/>
      <c r="P877" s="333"/>
      <c r="Q877" s="334"/>
    </row>
    <row r="878" spans="1:17" s="331" customFormat="1">
      <c r="A878" s="332"/>
      <c r="D878" s="333"/>
      <c r="E878" s="333"/>
      <c r="F878" s="333"/>
      <c r="G878" s="333"/>
      <c r="H878" s="333"/>
      <c r="I878" s="333"/>
      <c r="J878" s="333"/>
      <c r="K878" s="333"/>
      <c r="L878" s="333"/>
      <c r="M878" s="333"/>
      <c r="N878" s="333"/>
      <c r="O878" s="333"/>
      <c r="P878" s="333"/>
      <c r="Q878" s="334"/>
    </row>
    <row r="879" spans="1:17" s="331" customFormat="1">
      <c r="A879" s="332"/>
      <c r="D879" s="333"/>
      <c r="E879" s="333"/>
      <c r="F879" s="333"/>
      <c r="G879" s="333"/>
      <c r="H879" s="333"/>
      <c r="I879" s="333"/>
      <c r="J879" s="333"/>
      <c r="K879" s="333"/>
      <c r="L879" s="333"/>
      <c r="M879" s="333"/>
      <c r="N879" s="333"/>
      <c r="O879" s="333"/>
      <c r="P879" s="333"/>
      <c r="Q879" s="334"/>
    </row>
    <row r="880" spans="1:17" s="331" customFormat="1">
      <c r="A880" s="332"/>
      <c r="D880" s="333"/>
      <c r="E880" s="333"/>
      <c r="F880" s="333"/>
      <c r="G880" s="333"/>
      <c r="H880" s="333"/>
      <c r="I880" s="333"/>
      <c r="J880" s="333"/>
      <c r="K880" s="333"/>
      <c r="L880" s="333"/>
      <c r="M880" s="333"/>
      <c r="N880" s="333"/>
      <c r="O880" s="333"/>
      <c r="P880" s="333"/>
      <c r="Q880" s="334"/>
    </row>
    <row r="881" spans="1:17" s="331" customFormat="1">
      <c r="A881" s="332"/>
      <c r="D881" s="333"/>
      <c r="E881" s="333"/>
      <c r="F881" s="333"/>
      <c r="G881" s="333"/>
      <c r="H881" s="333"/>
      <c r="I881" s="333"/>
      <c r="J881" s="333"/>
      <c r="K881" s="333"/>
      <c r="L881" s="333"/>
      <c r="M881" s="333"/>
      <c r="N881" s="333"/>
      <c r="O881" s="333"/>
      <c r="P881" s="333"/>
      <c r="Q881" s="334"/>
    </row>
    <row r="882" spans="1:17" s="331" customFormat="1">
      <c r="A882" s="332"/>
      <c r="D882" s="333"/>
      <c r="E882" s="333"/>
      <c r="F882" s="333"/>
      <c r="G882" s="333"/>
      <c r="H882" s="333"/>
      <c r="I882" s="333"/>
      <c r="J882" s="333"/>
      <c r="K882" s="333"/>
      <c r="L882" s="333"/>
      <c r="M882" s="333"/>
      <c r="N882" s="333"/>
      <c r="O882" s="333"/>
      <c r="P882" s="333"/>
      <c r="Q882" s="334"/>
    </row>
    <row r="883" spans="1:17" s="331" customFormat="1">
      <c r="A883" s="332"/>
      <c r="D883" s="333"/>
      <c r="E883" s="333"/>
      <c r="F883" s="333"/>
      <c r="G883" s="333"/>
      <c r="H883" s="333"/>
      <c r="I883" s="333"/>
      <c r="J883" s="333"/>
      <c r="K883" s="333"/>
      <c r="L883" s="333"/>
      <c r="M883" s="333"/>
      <c r="N883" s="333"/>
      <c r="O883" s="333"/>
      <c r="P883" s="333"/>
      <c r="Q883" s="334"/>
    </row>
    <row r="884" spans="1:17" s="331" customFormat="1">
      <c r="A884" s="332"/>
      <c r="D884" s="333"/>
      <c r="E884" s="333"/>
      <c r="F884" s="333"/>
      <c r="G884" s="333"/>
      <c r="H884" s="333"/>
      <c r="I884" s="333"/>
      <c r="J884" s="333"/>
      <c r="K884" s="333"/>
      <c r="L884" s="333"/>
      <c r="M884" s="333"/>
      <c r="N884" s="333"/>
      <c r="O884" s="333"/>
      <c r="P884" s="333"/>
      <c r="Q884" s="334"/>
    </row>
    <row r="885" spans="1:17" s="331" customFormat="1">
      <c r="A885" s="332"/>
      <c r="D885" s="333"/>
      <c r="E885" s="333"/>
      <c r="F885" s="333"/>
      <c r="G885" s="333"/>
      <c r="H885" s="333"/>
      <c r="I885" s="333"/>
      <c r="J885" s="333"/>
      <c r="K885" s="333"/>
      <c r="L885" s="333"/>
      <c r="M885" s="333"/>
      <c r="N885" s="333"/>
      <c r="O885" s="333"/>
      <c r="P885" s="333"/>
      <c r="Q885" s="334"/>
    </row>
    <row r="886" spans="1:17" s="331" customFormat="1">
      <c r="A886" s="332"/>
      <c r="D886" s="333"/>
      <c r="E886" s="333"/>
      <c r="F886" s="333"/>
      <c r="G886" s="333"/>
      <c r="H886" s="333"/>
      <c r="I886" s="333"/>
      <c r="J886" s="333"/>
      <c r="K886" s="333"/>
      <c r="L886" s="333"/>
      <c r="M886" s="333"/>
      <c r="N886" s="333"/>
      <c r="O886" s="333"/>
      <c r="P886" s="333"/>
      <c r="Q886" s="334"/>
    </row>
    <row r="887" spans="1:17" s="331" customFormat="1">
      <c r="A887" s="332"/>
      <c r="D887" s="333"/>
      <c r="E887" s="333"/>
      <c r="F887" s="333"/>
      <c r="G887" s="333"/>
      <c r="H887" s="333"/>
      <c r="I887" s="333"/>
      <c r="J887" s="333"/>
      <c r="K887" s="333"/>
      <c r="L887" s="333"/>
      <c r="M887" s="333"/>
      <c r="N887" s="333"/>
      <c r="O887" s="333"/>
      <c r="P887" s="333"/>
      <c r="Q887" s="334"/>
    </row>
    <row r="888" spans="1:17" s="331" customFormat="1">
      <c r="A888" s="332"/>
      <c r="D888" s="333"/>
      <c r="E888" s="333"/>
      <c r="F888" s="333"/>
      <c r="G888" s="333"/>
      <c r="H888" s="333"/>
      <c r="I888" s="333"/>
      <c r="J888" s="333"/>
      <c r="K888" s="333"/>
      <c r="L888" s="333"/>
      <c r="M888" s="333"/>
      <c r="N888" s="333"/>
      <c r="O888" s="333"/>
      <c r="P888" s="333"/>
      <c r="Q888" s="334"/>
    </row>
    <row r="889" spans="1:17" s="331" customFormat="1">
      <c r="A889" s="332"/>
      <c r="D889" s="333"/>
      <c r="E889" s="333"/>
      <c r="F889" s="333"/>
      <c r="G889" s="333"/>
      <c r="H889" s="333"/>
      <c r="I889" s="333"/>
      <c r="J889" s="333"/>
      <c r="K889" s="333"/>
      <c r="L889" s="333"/>
      <c r="M889" s="333"/>
      <c r="N889" s="333"/>
      <c r="O889" s="333"/>
      <c r="P889" s="333"/>
      <c r="Q889" s="334"/>
    </row>
    <row r="890" spans="1:17" s="331" customFormat="1">
      <c r="A890" s="332"/>
      <c r="D890" s="333"/>
      <c r="E890" s="333"/>
      <c r="F890" s="333"/>
      <c r="G890" s="333"/>
      <c r="H890" s="333"/>
      <c r="I890" s="333"/>
      <c r="J890" s="333"/>
      <c r="K890" s="333"/>
      <c r="L890" s="333"/>
      <c r="M890" s="333"/>
      <c r="N890" s="333"/>
      <c r="O890" s="333"/>
      <c r="P890" s="333"/>
      <c r="Q890" s="334"/>
    </row>
    <row r="891" spans="1:17" s="331" customFormat="1">
      <c r="A891" s="332"/>
      <c r="D891" s="333"/>
      <c r="E891" s="333"/>
      <c r="F891" s="333"/>
      <c r="G891" s="333"/>
      <c r="H891" s="333"/>
      <c r="I891" s="333"/>
      <c r="J891" s="333"/>
      <c r="K891" s="333"/>
      <c r="L891" s="333"/>
      <c r="M891" s="333"/>
      <c r="N891" s="333"/>
      <c r="O891" s="333"/>
      <c r="P891" s="333"/>
      <c r="Q891" s="334"/>
    </row>
    <row r="892" spans="1:17" s="331" customFormat="1">
      <c r="A892" s="332"/>
      <c r="D892" s="333"/>
      <c r="E892" s="333"/>
      <c r="F892" s="333"/>
      <c r="G892" s="333"/>
      <c r="H892" s="333"/>
      <c r="I892" s="333"/>
      <c r="J892" s="333"/>
      <c r="K892" s="333"/>
      <c r="L892" s="333"/>
      <c r="M892" s="333"/>
      <c r="N892" s="333"/>
      <c r="O892" s="333"/>
      <c r="P892" s="333"/>
      <c r="Q892" s="334"/>
    </row>
    <row r="893" spans="1:17" s="331" customFormat="1">
      <c r="A893" s="332"/>
      <c r="D893" s="333"/>
      <c r="E893" s="333"/>
      <c r="F893" s="333"/>
      <c r="G893" s="333"/>
      <c r="H893" s="333"/>
      <c r="I893" s="333"/>
      <c r="J893" s="333"/>
      <c r="K893" s="333"/>
      <c r="L893" s="333"/>
      <c r="M893" s="333"/>
      <c r="N893" s="333"/>
      <c r="O893" s="333"/>
      <c r="P893" s="333"/>
      <c r="Q893" s="334"/>
    </row>
    <row r="894" spans="1:17" s="331" customFormat="1">
      <c r="A894" s="332"/>
      <c r="D894" s="333"/>
      <c r="E894" s="333"/>
      <c r="F894" s="333"/>
      <c r="G894" s="333"/>
      <c r="H894" s="333"/>
      <c r="I894" s="333"/>
      <c r="J894" s="333"/>
      <c r="K894" s="333"/>
      <c r="L894" s="333"/>
      <c r="M894" s="333"/>
      <c r="N894" s="333"/>
      <c r="O894" s="333"/>
      <c r="P894" s="333"/>
      <c r="Q894" s="334"/>
    </row>
    <row r="895" spans="1:17" s="331" customFormat="1">
      <c r="A895" s="332"/>
      <c r="D895" s="333"/>
      <c r="E895" s="333"/>
      <c r="F895" s="333"/>
      <c r="G895" s="333"/>
      <c r="H895" s="333"/>
      <c r="I895" s="333"/>
      <c r="J895" s="333"/>
      <c r="K895" s="333"/>
      <c r="L895" s="333"/>
      <c r="M895" s="333"/>
      <c r="N895" s="333"/>
      <c r="O895" s="333"/>
      <c r="P895" s="333"/>
      <c r="Q895" s="334"/>
    </row>
    <row r="896" spans="1:17" s="331" customFormat="1">
      <c r="A896" s="332"/>
      <c r="D896" s="333"/>
      <c r="E896" s="333"/>
      <c r="F896" s="333"/>
      <c r="G896" s="333"/>
      <c r="H896" s="333"/>
      <c r="I896" s="333"/>
      <c r="J896" s="333"/>
      <c r="K896" s="333"/>
      <c r="L896" s="333"/>
      <c r="M896" s="333"/>
      <c r="N896" s="333"/>
      <c r="O896" s="333"/>
      <c r="P896" s="333"/>
      <c r="Q896" s="334"/>
    </row>
    <row r="897" spans="1:17" s="331" customFormat="1">
      <c r="A897" s="332"/>
      <c r="D897" s="333"/>
      <c r="E897" s="333"/>
      <c r="F897" s="333"/>
      <c r="G897" s="333"/>
      <c r="H897" s="333"/>
      <c r="I897" s="333"/>
      <c r="J897" s="333"/>
      <c r="K897" s="333"/>
      <c r="L897" s="333"/>
      <c r="M897" s="333"/>
      <c r="N897" s="333"/>
      <c r="O897" s="333"/>
      <c r="P897" s="333"/>
      <c r="Q897" s="334"/>
    </row>
    <row r="898" spans="1:17" s="331" customFormat="1">
      <c r="A898" s="332"/>
      <c r="D898" s="333"/>
      <c r="E898" s="333"/>
      <c r="F898" s="333"/>
      <c r="G898" s="333"/>
      <c r="H898" s="333"/>
      <c r="I898" s="333"/>
      <c r="J898" s="333"/>
      <c r="K898" s="333"/>
      <c r="L898" s="333"/>
      <c r="M898" s="333"/>
      <c r="N898" s="333"/>
      <c r="O898" s="333"/>
      <c r="P898" s="333"/>
      <c r="Q898" s="334"/>
    </row>
    <row r="899" spans="1:17" s="331" customFormat="1">
      <c r="A899" s="332"/>
      <c r="D899" s="333"/>
      <c r="E899" s="333"/>
      <c r="F899" s="333"/>
      <c r="G899" s="333"/>
      <c r="H899" s="333"/>
      <c r="I899" s="333"/>
      <c r="J899" s="333"/>
      <c r="K899" s="333"/>
      <c r="L899" s="333"/>
      <c r="M899" s="333"/>
      <c r="N899" s="333"/>
      <c r="O899" s="333"/>
      <c r="P899" s="333"/>
      <c r="Q899" s="334"/>
    </row>
    <row r="900" spans="1:17" s="331" customFormat="1">
      <c r="A900" s="332"/>
      <c r="D900" s="333"/>
      <c r="E900" s="333"/>
      <c r="F900" s="333"/>
      <c r="G900" s="333"/>
      <c r="H900" s="333"/>
      <c r="I900" s="333"/>
      <c r="J900" s="333"/>
      <c r="K900" s="333"/>
      <c r="L900" s="333"/>
      <c r="M900" s="333"/>
      <c r="N900" s="333"/>
      <c r="O900" s="333"/>
      <c r="P900" s="333"/>
      <c r="Q900" s="334"/>
    </row>
    <row r="901" spans="1:17" s="331" customFormat="1">
      <c r="A901" s="332"/>
      <c r="D901" s="333"/>
      <c r="E901" s="333"/>
      <c r="F901" s="333"/>
      <c r="G901" s="333"/>
      <c r="H901" s="333"/>
      <c r="I901" s="333"/>
      <c r="J901" s="333"/>
      <c r="K901" s="333"/>
      <c r="L901" s="333"/>
      <c r="M901" s="333"/>
      <c r="N901" s="333"/>
      <c r="O901" s="333"/>
      <c r="P901" s="333"/>
      <c r="Q901" s="334"/>
    </row>
    <row r="902" spans="1:17" s="331" customFormat="1">
      <c r="A902" s="332"/>
      <c r="D902" s="333"/>
      <c r="E902" s="333"/>
      <c r="F902" s="333"/>
      <c r="G902" s="333"/>
      <c r="H902" s="333"/>
      <c r="I902" s="333"/>
      <c r="J902" s="333"/>
      <c r="K902" s="333"/>
      <c r="L902" s="333"/>
      <c r="M902" s="333"/>
      <c r="N902" s="333"/>
      <c r="O902" s="333"/>
      <c r="P902" s="333"/>
      <c r="Q902" s="334"/>
    </row>
    <row r="903" spans="1:17" s="331" customFormat="1">
      <c r="A903" s="332"/>
      <c r="D903" s="333"/>
      <c r="E903" s="333"/>
      <c r="F903" s="333"/>
      <c r="G903" s="333"/>
      <c r="H903" s="333"/>
      <c r="I903" s="333"/>
      <c r="J903" s="333"/>
      <c r="K903" s="333"/>
      <c r="L903" s="333"/>
      <c r="M903" s="333"/>
      <c r="N903" s="333"/>
      <c r="O903" s="333"/>
      <c r="P903" s="333"/>
      <c r="Q903" s="334"/>
    </row>
    <row r="904" spans="1:17" s="331" customFormat="1">
      <c r="A904" s="332"/>
      <c r="D904" s="333"/>
      <c r="E904" s="333"/>
      <c r="F904" s="333"/>
      <c r="G904" s="333"/>
      <c r="H904" s="333"/>
      <c r="I904" s="333"/>
      <c r="J904" s="333"/>
      <c r="K904" s="333"/>
      <c r="L904" s="333"/>
      <c r="M904" s="333"/>
      <c r="N904" s="333"/>
      <c r="O904" s="333"/>
      <c r="P904" s="333"/>
      <c r="Q904" s="334"/>
    </row>
    <row r="905" spans="1:17" s="331" customFormat="1">
      <c r="A905" s="332"/>
      <c r="D905" s="333"/>
      <c r="E905" s="333"/>
      <c r="F905" s="333"/>
      <c r="G905" s="333"/>
      <c r="H905" s="333"/>
      <c r="I905" s="333"/>
      <c r="J905" s="333"/>
      <c r="K905" s="333"/>
      <c r="L905" s="333"/>
      <c r="M905" s="333"/>
      <c r="N905" s="333"/>
      <c r="O905" s="333"/>
      <c r="P905" s="333"/>
      <c r="Q905" s="334"/>
    </row>
    <row r="906" spans="1:17" s="331" customFormat="1">
      <c r="A906" s="332"/>
      <c r="D906" s="333"/>
      <c r="E906" s="333"/>
      <c r="F906" s="333"/>
      <c r="G906" s="333"/>
      <c r="H906" s="333"/>
      <c r="I906" s="333"/>
      <c r="J906" s="333"/>
      <c r="K906" s="333"/>
      <c r="L906" s="333"/>
      <c r="M906" s="333"/>
      <c r="N906" s="333"/>
      <c r="O906" s="333"/>
      <c r="P906" s="333"/>
      <c r="Q906" s="334"/>
    </row>
    <row r="907" spans="1:17" s="331" customFormat="1">
      <c r="A907" s="332"/>
      <c r="D907" s="333"/>
      <c r="E907" s="333"/>
      <c r="F907" s="333"/>
      <c r="G907" s="333"/>
      <c r="H907" s="333"/>
      <c r="I907" s="333"/>
      <c r="J907" s="333"/>
      <c r="K907" s="333"/>
      <c r="L907" s="333"/>
      <c r="M907" s="333"/>
      <c r="N907" s="333"/>
      <c r="O907" s="333"/>
      <c r="P907" s="333"/>
      <c r="Q907" s="334"/>
    </row>
    <row r="908" spans="1:17" s="331" customFormat="1">
      <c r="A908" s="332"/>
      <c r="D908" s="333"/>
      <c r="E908" s="333"/>
      <c r="F908" s="333"/>
      <c r="G908" s="333"/>
      <c r="H908" s="333"/>
      <c r="I908" s="333"/>
      <c r="J908" s="333"/>
      <c r="K908" s="333"/>
      <c r="L908" s="333"/>
      <c r="M908" s="333"/>
      <c r="N908" s="333"/>
      <c r="O908" s="333"/>
      <c r="P908" s="333"/>
      <c r="Q908" s="334"/>
    </row>
    <row r="909" spans="1:17" s="331" customFormat="1">
      <c r="A909" s="332"/>
      <c r="D909" s="333"/>
      <c r="E909" s="333"/>
      <c r="F909" s="333"/>
      <c r="G909" s="333"/>
      <c r="H909" s="333"/>
      <c r="I909" s="333"/>
      <c r="J909" s="333"/>
      <c r="K909" s="333"/>
      <c r="L909" s="333"/>
      <c r="M909" s="333"/>
      <c r="N909" s="333"/>
      <c r="O909" s="333"/>
      <c r="P909" s="333"/>
      <c r="Q909" s="334"/>
    </row>
    <row r="910" spans="1:17" s="331" customFormat="1">
      <c r="A910" s="332"/>
      <c r="D910" s="333"/>
      <c r="E910" s="333"/>
      <c r="F910" s="333"/>
      <c r="G910" s="333"/>
      <c r="H910" s="333"/>
      <c r="I910" s="333"/>
      <c r="J910" s="333"/>
      <c r="K910" s="333"/>
      <c r="L910" s="333"/>
      <c r="M910" s="333"/>
      <c r="N910" s="333"/>
      <c r="O910" s="333"/>
      <c r="P910" s="333"/>
      <c r="Q910" s="334"/>
    </row>
    <row r="911" spans="1:17" s="331" customFormat="1">
      <c r="A911" s="332"/>
      <c r="D911" s="333"/>
      <c r="E911" s="333"/>
      <c r="F911" s="333"/>
      <c r="G911" s="333"/>
      <c r="H911" s="333"/>
      <c r="I911" s="333"/>
      <c r="J911" s="333"/>
      <c r="K911" s="333"/>
      <c r="L911" s="333"/>
      <c r="M911" s="333"/>
      <c r="N911" s="333"/>
      <c r="O911" s="333"/>
      <c r="P911" s="333"/>
      <c r="Q911" s="334"/>
    </row>
    <row r="912" spans="1:17" s="331" customFormat="1">
      <c r="A912" s="332"/>
      <c r="D912" s="333"/>
      <c r="E912" s="333"/>
      <c r="F912" s="333"/>
      <c r="G912" s="333"/>
      <c r="H912" s="333"/>
      <c r="I912" s="333"/>
      <c r="J912" s="333"/>
      <c r="K912" s="333"/>
      <c r="L912" s="333"/>
      <c r="M912" s="333"/>
      <c r="N912" s="333"/>
      <c r="O912" s="333"/>
      <c r="P912" s="333"/>
      <c r="Q912" s="334"/>
    </row>
    <row r="913" spans="1:17" s="331" customFormat="1">
      <c r="A913" s="332"/>
      <c r="D913" s="333"/>
      <c r="E913" s="333"/>
      <c r="F913" s="333"/>
      <c r="G913" s="333"/>
      <c r="H913" s="333"/>
      <c r="I913" s="333"/>
      <c r="J913" s="333"/>
      <c r="K913" s="333"/>
      <c r="L913" s="333"/>
      <c r="M913" s="333"/>
      <c r="N913" s="333"/>
      <c r="O913" s="333"/>
      <c r="P913" s="333"/>
      <c r="Q913" s="334"/>
    </row>
    <row r="914" spans="1:17" s="331" customFormat="1">
      <c r="A914" s="332"/>
      <c r="D914" s="333"/>
      <c r="E914" s="333"/>
      <c r="F914" s="333"/>
      <c r="G914" s="333"/>
      <c r="H914" s="333"/>
      <c r="I914" s="333"/>
      <c r="J914" s="333"/>
      <c r="K914" s="333"/>
      <c r="L914" s="333"/>
      <c r="M914" s="333"/>
      <c r="N914" s="333"/>
      <c r="O914" s="333"/>
      <c r="P914" s="333"/>
      <c r="Q914" s="334"/>
    </row>
    <row r="915" spans="1:17" s="331" customFormat="1">
      <c r="A915" s="332"/>
      <c r="D915" s="333"/>
      <c r="E915" s="333"/>
      <c r="F915" s="333"/>
      <c r="G915" s="333"/>
      <c r="H915" s="333"/>
      <c r="I915" s="333"/>
      <c r="J915" s="333"/>
      <c r="K915" s="333"/>
      <c r="L915" s="333"/>
      <c r="M915" s="333"/>
      <c r="N915" s="333"/>
      <c r="O915" s="333"/>
      <c r="P915" s="333"/>
      <c r="Q915" s="334"/>
    </row>
    <row r="916" spans="1:17" s="331" customFormat="1">
      <c r="A916" s="332"/>
      <c r="D916" s="333"/>
      <c r="E916" s="333"/>
      <c r="F916" s="333"/>
      <c r="G916" s="333"/>
      <c r="H916" s="333"/>
      <c r="I916" s="333"/>
      <c r="J916" s="333"/>
      <c r="K916" s="333"/>
      <c r="L916" s="333"/>
      <c r="M916" s="333"/>
      <c r="N916" s="333"/>
      <c r="O916" s="333"/>
      <c r="P916" s="333"/>
      <c r="Q916" s="334"/>
    </row>
    <row r="917" spans="1:17" s="331" customFormat="1">
      <c r="A917" s="332"/>
      <c r="D917" s="333"/>
      <c r="E917" s="333"/>
      <c r="F917" s="333"/>
      <c r="G917" s="333"/>
      <c r="H917" s="333"/>
      <c r="I917" s="333"/>
      <c r="J917" s="333"/>
      <c r="K917" s="333"/>
      <c r="L917" s="333"/>
      <c r="M917" s="333"/>
      <c r="N917" s="333"/>
      <c r="O917" s="333"/>
      <c r="P917" s="333"/>
      <c r="Q917" s="334"/>
    </row>
    <row r="918" spans="1:17" s="331" customFormat="1">
      <c r="A918" s="332"/>
      <c r="D918" s="333"/>
      <c r="E918" s="333"/>
      <c r="F918" s="333"/>
      <c r="G918" s="333"/>
      <c r="H918" s="333"/>
      <c r="I918" s="333"/>
      <c r="J918" s="333"/>
      <c r="K918" s="333"/>
      <c r="L918" s="333"/>
      <c r="M918" s="333"/>
      <c r="N918" s="333"/>
      <c r="O918" s="333"/>
      <c r="P918" s="333"/>
      <c r="Q918" s="334"/>
    </row>
    <row r="919" spans="1:17" s="331" customFormat="1">
      <c r="A919" s="332"/>
      <c r="D919" s="333"/>
      <c r="E919" s="333"/>
      <c r="F919" s="333"/>
      <c r="G919" s="333"/>
      <c r="H919" s="333"/>
      <c r="I919" s="333"/>
      <c r="J919" s="333"/>
      <c r="K919" s="333"/>
      <c r="L919" s="333"/>
      <c r="M919" s="333"/>
      <c r="N919" s="333"/>
      <c r="O919" s="333"/>
      <c r="P919" s="333"/>
      <c r="Q919" s="334"/>
    </row>
    <row r="920" spans="1:17" s="331" customFormat="1">
      <c r="A920" s="332"/>
      <c r="D920" s="333"/>
      <c r="E920" s="333"/>
      <c r="F920" s="333"/>
      <c r="G920" s="333"/>
      <c r="H920" s="333"/>
      <c r="I920" s="333"/>
      <c r="J920" s="333"/>
      <c r="K920" s="333"/>
      <c r="L920" s="333"/>
      <c r="M920" s="333"/>
      <c r="N920" s="333"/>
      <c r="O920" s="333"/>
      <c r="P920" s="333"/>
      <c r="Q920" s="334"/>
    </row>
    <row r="921" spans="1:17" s="331" customFormat="1">
      <c r="A921" s="332"/>
      <c r="D921" s="333"/>
      <c r="E921" s="333"/>
      <c r="F921" s="333"/>
      <c r="G921" s="333"/>
      <c r="H921" s="333"/>
      <c r="I921" s="333"/>
      <c r="J921" s="333"/>
      <c r="K921" s="333"/>
      <c r="L921" s="333"/>
      <c r="M921" s="333"/>
      <c r="N921" s="333"/>
      <c r="O921" s="333"/>
      <c r="P921" s="333"/>
      <c r="Q921" s="334"/>
    </row>
    <row r="922" spans="1:17" s="331" customFormat="1">
      <c r="A922" s="332"/>
      <c r="D922" s="333"/>
      <c r="E922" s="333"/>
      <c r="F922" s="333"/>
      <c r="G922" s="333"/>
      <c r="H922" s="333"/>
      <c r="I922" s="333"/>
      <c r="J922" s="333"/>
      <c r="K922" s="333"/>
      <c r="L922" s="333"/>
      <c r="M922" s="333"/>
      <c r="N922" s="333"/>
      <c r="O922" s="333"/>
      <c r="P922" s="333"/>
      <c r="Q922" s="334"/>
    </row>
    <row r="923" spans="1:17" s="331" customFormat="1">
      <c r="A923" s="332"/>
      <c r="D923" s="333"/>
      <c r="E923" s="333"/>
      <c r="F923" s="333"/>
      <c r="G923" s="333"/>
      <c r="H923" s="333"/>
      <c r="I923" s="333"/>
      <c r="J923" s="333"/>
      <c r="K923" s="333"/>
      <c r="L923" s="333"/>
      <c r="M923" s="333"/>
      <c r="N923" s="333"/>
      <c r="O923" s="333"/>
      <c r="P923" s="333"/>
      <c r="Q923" s="334"/>
    </row>
    <row r="924" spans="1:17" s="331" customFormat="1">
      <c r="A924" s="332"/>
      <c r="D924" s="333"/>
      <c r="E924" s="333"/>
      <c r="F924" s="333"/>
      <c r="G924" s="333"/>
      <c r="H924" s="333"/>
      <c r="I924" s="333"/>
      <c r="J924" s="333"/>
      <c r="K924" s="333"/>
      <c r="L924" s="333"/>
      <c r="M924" s="333"/>
      <c r="N924" s="333"/>
      <c r="O924" s="333"/>
      <c r="P924" s="333"/>
      <c r="Q924" s="334"/>
    </row>
    <row r="925" spans="1:17" s="331" customFormat="1">
      <c r="A925" s="332"/>
      <c r="D925" s="333"/>
      <c r="E925" s="333"/>
      <c r="F925" s="333"/>
      <c r="G925" s="333"/>
      <c r="H925" s="333"/>
      <c r="I925" s="333"/>
      <c r="J925" s="333"/>
      <c r="K925" s="333"/>
      <c r="L925" s="333"/>
      <c r="M925" s="333"/>
      <c r="N925" s="333"/>
      <c r="O925" s="333"/>
      <c r="P925" s="333"/>
      <c r="Q925" s="334"/>
    </row>
    <row r="926" spans="1:17" s="331" customFormat="1">
      <c r="A926" s="332"/>
      <c r="D926" s="333"/>
      <c r="E926" s="333"/>
      <c r="F926" s="333"/>
      <c r="G926" s="333"/>
      <c r="H926" s="333"/>
      <c r="I926" s="333"/>
      <c r="J926" s="333"/>
      <c r="K926" s="333"/>
      <c r="L926" s="333"/>
      <c r="M926" s="333"/>
      <c r="N926" s="333"/>
      <c r="O926" s="333"/>
      <c r="P926" s="333"/>
      <c r="Q926" s="334"/>
    </row>
    <row r="927" spans="1:17" s="331" customFormat="1">
      <c r="A927" s="332"/>
      <c r="D927" s="333"/>
      <c r="E927" s="333"/>
      <c r="F927" s="333"/>
      <c r="G927" s="333"/>
      <c r="H927" s="333"/>
      <c r="I927" s="333"/>
      <c r="J927" s="333"/>
      <c r="K927" s="333"/>
      <c r="L927" s="333"/>
      <c r="M927" s="333"/>
      <c r="N927" s="333"/>
      <c r="O927" s="333"/>
      <c r="P927" s="333"/>
      <c r="Q927" s="334"/>
    </row>
    <row r="928" spans="1:17" s="331" customFormat="1">
      <c r="A928" s="332"/>
      <c r="D928" s="333"/>
      <c r="E928" s="333"/>
      <c r="F928" s="333"/>
      <c r="G928" s="333"/>
      <c r="H928" s="333"/>
      <c r="I928" s="333"/>
      <c r="J928" s="333"/>
      <c r="K928" s="333"/>
      <c r="L928" s="333"/>
      <c r="M928" s="333"/>
      <c r="N928" s="333"/>
      <c r="O928" s="333"/>
      <c r="P928" s="333"/>
      <c r="Q928" s="334"/>
    </row>
    <row r="929" spans="1:17" s="331" customFormat="1">
      <c r="A929" s="332"/>
      <c r="D929" s="333"/>
      <c r="E929" s="333"/>
      <c r="F929" s="333"/>
      <c r="G929" s="333"/>
      <c r="H929" s="333"/>
      <c r="I929" s="333"/>
      <c r="J929" s="333"/>
      <c r="K929" s="333"/>
      <c r="L929" s="333"/>
      <c r="M929" s="333"/>
      <c r="N929" s="333"/>
      <c r="O929" s="333"/>
      <c r="P929" s="333"/>
      <c r="Q929" s="334"/>
    </row>
    <row r="930" spans="1:17" s="331" customFormat="1">
      <c r="A930" s="332"/>
      <c r="D930" s="333"/>
      <c r="E930" s="333"/>
      <c r="F930" s="333"/>
      <c r="G930" s="333"/>
      <c r="H930" s="333"/>
      <c r="I930" s="333"/>
      <c r="J930" s="333"/>
      <c r="K930" s="333"/>
      <c r="L930" s="333"/>
      <c r="M930" s="333"/>
      <c r="N930" s="333"/>
      <c r="O930" s="333"/>
      <c r="P930" s="333"/>
      <c r="Q930" s="334"/>
    </row>
    <row r="931" spans="1:17" s="331" customFormat="1">
      <c r="A931" s="332"/>
      <c r="D931" s="333"/>
      <c r="E931" s="333"/>
      <c r="F931" s="333"/>
      <c r="G931" s="333"/>
      <c r="H931" s="333"/>
      <c r="I931" s="333"/>
      <c r="J931" s="333"/>
      <c r="K931" s="333"/>
      <c r="L931" s="333"/>
      <c r="M931" s="333"/>
      <c r="N931" s="333"/>
      <c r="O931" s="333"/>
      <c r="P931" s="333"/>
      <c r="Q931" s="334"/>
    </row>
    <row r="932" spans="1:17" s="331" customFormat="1">
      <c r="A932" s="332"/>
      <c r="D932" s="333"/>
      <c r="E932" s="333"/>
      <c r="F932" s="333"/>
      <c r="G932" s="333"/>
      <c r="H932" s="333"/>
      <c r="I932" s="333"/>
      <c r="J932" s="333"/>
      <c r="K932" s="333"/>
      <c r="L932" s="333"/>
      <c r="M932" s="333"/>
      <c r="N932" s="333"/>
      <c r="O932" s="333"/>
      <c r="P932" s="333"/>
      <c r="Q932" s="334"/>
    </row>
    <row r="933" spans="1:17" s="331" customFormat="1">
      <c r="A933" s="332"/>
      <c r="D933" s="333"/>
      <c r="E933" s="333"/>
      <c r="F933" s="333"/>
      <c r="G933" s="333"/>
      <c r="H933" s="333"/>
      <c r="I933" s="333"/>
      <c r="J933" s="333"/>
      <c r="K933" s="333"/>
      <c r="L933" s="333"/>
      <c r="M933" s="333"/>
      <c r="N933" s="333"/>
      <c r="O933" s="333"/>
      <c r="P933" s="333"/>
      <c r="Q933" s="334"/>
    </row>
    <row r="934" spans="1:17" s="331" customFormat="1">
      <c r="A934" s="332"/>
      <c r="D934" s="333"/>
      <c r="E934" s="333"/>
      <c r="F934" s="333"/>
      <c r="G934" s="333"/>
      <c r="H934" s="333"/>
      <c r="I934" s="333"/>
      <c r="J934" s="333"/>
      <c r="K934" s="333"/>
      <c r="L934" s="333"/>
      <c r="M934" s="333"/>
      <c r="N934" s="333"/>
      <c r="O934" s="333"/>
      <c r="P934" s="333"/>
      <c r="Q934" s="334"/>
    </row>
    <row r="935" spans="1:17" s="331" customFormat="1">
      <c r="A935" s="332"/>
      <c r="D935" s="333"/>
      <c r="E935" s="333"/>
      <c r="F935" s="333"/>
      <c r="G935" s="333"/>
      <c r="H935" s="333"/>
      <c r="I935" s="333"/>
      <c r="J935" s="333"/>
      <c r="K935" s="333"/>
      <c r="L935" s="333"/>
      <c r="M935" s="333"/>
      <c r="N935" s="333"/>
      <c r="O935" s="333"/>
      <c r="P935" s="333"/>
      <c r="Q935" s="334"/>
    </row>
    <row r="936" spans="1:17" s="331" customFormat="1">
      <c r="A936" s="332"/>
      <c r="D936" s="333"/>
      <c r="E936" s="333"/>
      <c r="F936" s="333"/>
      <c r="G936" s="333"/>
      <c r="H936" s="333"/>
      <c r="I936" s="333"/>
      <c r="J936" s="333"/>
      <c r="K936" s="333"/>
      <c r="L936" s="333"/>
      <c r="M936" s="333"/>
      <c r="N936" s="333"/>
      <c r="O936" s="333"/>
      <c r="P936" s="333"/>
      <c r="Q936" s="334"/>
    </row>
    <row r="937" spans="1:17" s="331" customFormat="1">
      <c r="A937" s="332"/>
      <c r="D937" s="333"/>
      <c r="E937" s="333"/>
      <c r="F937" s="333"/>
      <c r="G937" s="333"/>
      <c r="H937" s="333"/>
      <c r="I937" s="333"/>
      <c r="J937" s="333"/>
      <c r="K937" s="333"/>
      <c r="L937" s="333"/>
      <c r="M937" s="333"/>
      <c r="N937" s="333"/>
      <c r="O937" s="333"/>
      <c r="P937" s="333"/>
      <c r="Q937" s="334"/>
    </row>
    <row r="938" spans="1:17" s="331" customFormat="1">
      <c r="A938" s="332"/>
      <c r="D938" s="333"/>
      <c r="E938" s="333"/>
      <c r="F938" s="333"/>
      <c r="G938" s="333"/>
      <c r="H938" s="333"/>
      <c r="I938" s="333"/>
      <c r="J938" s="333"/>
      <c r="K938" s="333"/>
      <c r="L938" s="333"/>
      <c r="M938" s="333"/>
      <c r="N938" s="333"/>
      <c r="O938" s="333"/>
      <c r="P938" s="333"/>
      <c r="Q938" s="334"/>
    </row>
    <row r="939" spans="1:17" s="331" customFormat="1">
      <c r="A939" s="332"/>
      <c r="D939" s="333"/>
      <c r="E939" s="333"/>
      <c r="F939" s="333"/>
      <c r="G939" s="333"/>
      <c r="H939" s="333"/>
      <c r="I939" s="333"/>
      <c r="J939" s="333"/>
      <c r="K939" s="333"/>
      <c r="L939" s="333"/>
      <c r="M939" s="333"/>
      <c r="N939" s="333"/>
      <c r="O939" s="333"/>
      <c r="P939" s="333"/>
      <c r="Q939" s="334"/>
    </row>
    <row r="940" spans="1:17" s="331" customFormat="1">
      <c r="A940" s="332"/>
      <c r="D940" s="333"/>
      <c r="E940" s="333"/>
      <c r="F940" s="333"/>
      <c r="G940" s="333"/>
      <c r="H940" s="333"/>
      <c r="I940" s="333"/>
      <c r="J940" s="333"/>
      <c r="K940" s="333"/>
      <c r="L940" s="333"/>
      <c r="M940" s="333"/>
      <c r="N940" s="333"/>
      <c r="O940" s="333"/>
      <c r="P940" s="333"/>
      <c r="Q940" s="334"/>
    </row>
    <row r="941" spans="1:17" s="331" customFormat="1">
      <c r="A941" s="332"/>
      <c r="D941" s="333"/>
      <c r="E941" s="333"/>
      <c r="F941" s="333"/>
      <c r="G941" s="333"/>
      <c r="H941" s="333"/>
      <c r="I941" s="333"/>
      <c r="J941" s="333"/>
      <c r="K941" s="333"/>
      <c r="L941" s="333"/>
      <c r="M941" s="333"/>
      <c r="N941" s="333"/>
      <c r="O941" s="333"/>
      <c r="P941" s="333"/>
      <c r="Q941" s="334"/>
    </row>
    <row r="942" spans="1:17" s="331" customFormat="1">
      <c r="A942" s="332"/>
      <c r="D942" s="333"/>
      <c r="E942" s="333"/>
      <c r="F942" s="333"/>
      <c r="G942" s="333"/>
      <c r="H942" s="333"/>
      <c r="I942" s="333"/>
      <c r="J942" s="333"/>
      <c r="K942" s="333"/>
      <c r="L942" s="333"/>
      <c r="M942" s="333"/>
      <c r="N942" s="333"/>
      <c r="O942" s="333"/>
      <c r="P942" s="333"/>
      <c r="Q942" s="334"/>
    </row>
    <row r="943" spans="1:17" s="331" customFormat="1">
      <c r="A943" s="332"/>
      <c r="D943" s="333"/>
      <c r="E943" s="333"/>
      <c r="F943" s="333"/>
      <c r="G943" s="333"/>
      <c r="H943" s="333"/>
      <c r="I943" s="333"/>
      <c r="J943" s="333"/>
      <c r="K943" s="333"/>
      <c r="L943" s="333"/>
      <c r="M943" s="333"/>
      <c r="N943" s="333"/>
      <c r="O943" s="333"/>
      <c r="P943" s="333"/>
      <c r="Q943" s="334"/>
    </row>
    <row r="944" spans="1:17" s="331" customFormat="1">
      <c r="A944" s="332"/>
      <c r="D944" s="333"/>
      <c r="E944" s="333"/>
      <c r="F944" s="333"/>
      <c r="G944" s="333"/>
      <c r="H944" s="333"/>
      <c r="I944" s="333"/>
      <c r="J944" s="333"/>
      <c r="K944" s="333"/>
      <c r="L944" s="333"/>
      <c r="M944" s="333"/>
      <c r="N944" s="333"/>
      <c r="O944" s="333"/>
      <c r="P944" s="333"/>
      <c r="Q944" s="334"/>
    </row>
    <row r="945" spans="1:17" s="331" customFormat="1">
      <c r="A945" s="332"/>
      <c r="D945" s="333"/>
      <c r="E945" s="333"/>
      <c r="F945" s="333"/>
      <c r="G945" s="333"/>
      <c r="H945" s="333"/>
      <c r="I945" s="333"/>
      <c r="J945" s="333"/>
      <c r="K945" s="333"/>
      <c r="L945" s="333"/>
      <c r="M945" s="333"/>
      <c r="N945" s="333"/>
      <c r="O945" s="333"/>
      <c r="P945" s="333"/>
      <c r="Q945" s="334"/>
    </row>
    <row r="946" spans="1:17" s="331" customFormat="1">
      <c r="A946" s="332"/>
      <c r="D946" s="333"/>
      <c r="E946" s="333"/>
      <c r="F946" s="333"/>
      <c r="G946" s="333"/>
      <c r="H946" s="333"/>
      <c r="I946" s="333"/>
      <c r="J946" s="333"/>
      <c r="K946" s="333"/>
      <c r="L946" s="333"/>
      <c r="M946" s="333"/>
      <c r="N946" s="333"/>
      <c r="O946" s="333"/>
      <c r="P946" s="333"/>
      <c r="Q946" s="334"/>
    </row>
    <row r="947" spans="1:17" s="331" customFormat="1">
      <c r="A947" s="332"/>
      <c r="D947" s="333"/>
      <c r="E947" s="333"/>
      <c r="F947" s="333"/>
      <c r="G947" s="333"/>
      <c r="H947" s="333"/>
      <c r="I947" s="333"/>
      <c r="J947" s="333"/>
      <c r="K947" s="333"/>
      <c r="L947" s="333"/>
      <c r="M947" s="333"/>
      <c r="N947" s="333"/>
      <c r="O947" s="333"/>
      <c r="P947" s="333"/>
      <c r="Q947" s="334"/>
    </row>
    <row r="948" spans="1:17" s="331" customFormat="1">
      <c r="A948" s="332"/>
      <c r="D948" s="333"/>
      <c r="E948" s="333"/>
      <c r="F948" s="333"/>
      <c r="G948" s="333"/>
      <c r="H948" s="333"/>
      <c r="I948" s="333"/>
      <c r="J948" s="333"/>
      <c r="K948" s="333"/>
      <c r="L948" s="333"/>
      <c r="M948" s="333"/>
      <c r="N948" s="333"/>
      <c r="O948" s="333"/>
      <c r="P948" s="333"/>
      <c r="Q948" s="334"/>
    </row>
    <row r="949" spans="1:17" s="331" customFormat="1">
      <c r="A949" s="332"/>
      <c r="D949" s="333"/>
      <c r="E949" s="333"/>
      <c r="F949" s="333"/>
      <c r="G949" s="333"/>
      <c r="H949" s="333"/>
      <c r="I949" s="333"/>
      <c r="J949" s="333"/>
      <c r="K949" s="333"/>
      <c r="L949" s="333"/>
      <c r="M949" s="333"/>
      <c r="N949" s="333"/>
      <c r="O949" s="333"/>
      <c r="P949" s="333"/>
      <c r="Q949" s="334"/>
    </row>
    <row r="950" spans="1:17" s="331" customFormat="1">
      <c r="A950" s="332"/>
      <c r="D950" s="333"/>
      <c r="E950" s="333"/>
      <c r="F950" s="333"/>
      <c r="G950" s="333"/>
      <c r="H950" s="333"/>
      <c r="I950" s="333"/>
      <c r="J950" s="333"/>
      <c r="K950" s="333"/>
      <c r="L950" s="333"/>
      <c r="M950" s="333"/>
      <c r="N950" s="333"/>
      <c r="O950" s="333"/>
      <c r="P950" s="333"/>
      <c r="Q950" s="334"/>
    </row>
    <row r="951" spans="1:17" s="331" customFormat="1">
      <c r="A951" s="332"/>
      <c r="D951" s="333"/>
      <c r="E951" s="333"/>
      <c r="F951" s="333"/>
      <c r="G951" s="333"/>
      <c r="H951" s="333"/>
      <c r="I951" s="333"/>
      <c r="J951" s="333"/>
      <c r="K951" s="333"/>
      <c r="L951" s="333"/>
      <c r="M951" s="333"/>
      <c r="N951" s="333"/>
      <c r="O951" s="333"/>
      <c r="P951" s="333"/>
      <c r="Q951" s="334"/>
    </row>
    <row r="952" spans="1:17" s="331" customFormat="1">
      <c r="A952" s="332"/>
      <c r="D952" s="333"/>
      <c r="E952" s="333"/>
      <c r="F952" s="333"/>
      <c r="G952" s="333"/>
      <c r="H952" s="333"/>
      <c r="I952" s="333"/>
      <c r="J952" s="333"/>
      <c r="K952" s="333"/>
      <c r="L952" s="333"/>
      <c r="M952" s="333"/>
      <c r="N952" s="333"/>
      <c r="O952" s="333"/>
      <c r="P952" s="333"/>
      <c r="Q952" s="334"/>
    </row>
    <row r="953" spans="1:17" s="331" customFormat="1">
      <c r="A953" s="332"/>
      <c r="D953" s="333"/>
      <c r="E953" s="333"/>
      <c r="F953" s="333"/>
      <c r="G953" s="333"/>
      <c r="H953" s="333"/>
      <c r="I953" s="333"/>
      <c r="J953" s="333"/>
      <c r="K953" s="333"/>
      <c r="L953" s="333"/>
      <c r="M953" s="333"/>
      <c r="N953" s="333"/>
      <c r="O953" s="333"/>
      <c r="P953" s="333"/>
      <c r="Q953" s="334"/>
    </row>
    <row r="954" spans="1:17" s="331" customFormat="1">
      <c r="A954" s="332"/>
      <c r="D954" s="333"/>
      <c r="E954" s="333"/>
      <c r="F954" s="333"/>
      <c r="G954" s="333"/>
      <c r="H954" s="333"/>
      <c r="I954" s="333"/>
      <c r="J954" s="333"/>
      <c r="K954" s="333"/>
      <c r="L954" s="333"/>
      <c r="M954" s="333"/>
      <c r="N954" s="333"/>
      <c r="O954" s="333"/>
      <c r="P954" s="333"/>
      <c r="Q954" s="334"/>
    </row>
    <row r="955" spans="1:17" s="331" customFormat="1">
      <c r="A955" s="332"/>
      <c r="D955" s="333"/>
      <c r="E955" s="333"/>
      <c r="F955" s="333"/>
      <c r="G955" s="333"/>
      <c r="H955" s="333"/>
      <c r="I955" s="333"/>
      <c r="J955" s="333"/>
      <c r="K955" s="333"/>
      <c r="L955" s="333"/>
      <c r="M955" s="333"/>
      <c r="N955" s="333"/>
      <c r="O955" s="333"/>
      <c r="P955" s="333"/>
      <c r="Q955" s="334"/>
    </row>
    <row r="956" spans="1:17" s="331" customFormat="1">
      <c r="A956" s="332"/>
      <c r="D956" s="333"/>
      <c r="E956" s="333"/>
      <c r="F956" s="333"/>
      <c r="G956" s="333"/>
      <c r="H956" s="333"/>
      <c r="I956" s="333"/>
      <c r="J956" s="333"/>
      <c r="K956" s="333"/>
      <c r="L956" s="333"/>
      <c r="M956" s="333"/>
      <c r="N956" s="333"/>
      <c r="O956" s="333"/>
      <c r="P956" s="333"/>
      <c r="Q956" s="334"/>
    </row>
    <row r="957" spans="1:17" s="331" customFormat="1">
      <c r="A957" s="332"/>
      <c r="D957" s="333"/>
      <c r="E957" s="333"/>
      <c r="F957" s="333"/>
      <c r="G957" s="333"/>
      <c r="H957" s="333"/>
      <c r="I957" s="333"/>
      <c r="J957" s="333"/>
      <c r="K957" s="333"/>
      <c r="L957" s="333"/>
      <c r="M957" s="333"/>
      <c r="N957" s="333"/>
      <c r="O957" s="333"/>
      <c r="P957" s="333"/>
      <c r="Q957" s="334"/>
    </row>
    <row r="958" spans="1:17" s="331" customFormat="1">
      <c r="A958" s="332"/>
      <c r="D958" s="333"/>
      <c r="E958" s="333"/>
      <c r="F958" s="333"/>
      <c r="G958" s="333"/>
      <c r="H958" s="333"/>
      <c r="I958" s="333"/>
      <c r="J958" s="333"/>
      <c r="K958" s="333"/>
      <c r="L958" s="333"/>
      <c r="M958" s="333"/>
      <c r="N958" s="333"/>
      <c r="O958" s="333"/>
      <c r="P958" s="333"/>
      <c r="Q958" s="334"/>
    </row>
    <row r="959" spans="1:17" s="331" customFormat="1">
      <c r="A959" s="332"/>
      <c r="D959" s="333"/>
      <c r="E959" s="333"/>
      <c r="F959" s="333"/>
      <c r="G959" s="333"/>
      <c r="H959" s="333"/>
      <c r="I959" s="333"/>
      <c r="J959" s="333"/>
      <c r="K959" s="333"/>
      <c r="L959" s="333"/>
      <c r="M959" s="333"/>
      <c r="N959" s="333"/>
      <c r="O959" s="333"/>
      <c r="P959" s="333"/>
      <c r="Q959" s="334"/>
    </row>
    <row r="960" spans="1:17" s="331" customFormat="1">
      <c r="A960" s="332"/>
      <c r="D960" s="333"/>
      <c r="E960" s="333"/>
      <c r="F960" s="333"/>
      <c r="G960" s="333"/>
      <c r="H960" s="333"/>
      <c r="I960" s="333"/>
      <c r="J960" s="333"/>
      <c r="K960" s="333"/>
      <c r="L960" s="333"/>
      <c r="M960" s="333"/>
      <c r="N960" s="333"/>
      <c r="O960" s="333"/>
      <c r="P960" s="333"/>
      <c r="Q960" s="334"/>
    </row>
    <row r="961" spans="1:17" s="331" customFormat="1">
      <c r="A961" s="332"/>
      <c r="D961" s="333"/>
      <c r="E961" s="333"/>
      <c r="F961" s="333"/>
      <c r="G961" s="333"/>
      <c r="H961" s="333"/>
      <c r="I961" s="333"/>
      <c r="J961" s="333"/>
      <c r="K961" s="333"/>
      <c r="L961" s="333"/>
      <c r="M961" s="333"/>
      <c r="N961" s="333"/>
      <c r="O961" s="333"/>
      <c r="P961" s="333"/>
      <c r="Q961" s="334"/>
    </row>
    <row r="962" spans="1:17" s="331" customFormat="1">
      <c r="A962" s="332"/>
      <c r="D962" s="333"/>
      <c r="E962" s="333"/>
      <c r="F962" s="333"/>
      <c r="G962" s="333"/>
      <c r="H962" s="333"/>
      <c r="I962" s="333"/>
      <c r="J962" s="333"/>
      <c r="K962" s="333"/>
      <c r="L962" s="333"/>
      <c r="M962" s="333"/>
      <c r="N962" s="333"/>
      <c r="O962" s="333"/>
      <c r="P962" s="333"/>
      <c r="Q962" s="334"/>
    </row>
    <row r="963" spans="1:17" s="331" customFormat="1">
      <c r="A963" s="332"/>
      <c r="D963" s="333"/>
      <c r="E963" s="333"/>
      <c r="F963" s="333"/>
      <c r="G963" s="333"/>
      <c r="H963" s="333"/>
      <c r="I963" s="333"/>
      <c r="J963" s="333"/>
      <c r="K963" s="333"/>
      <c r="L963" s="333"/>
      <c r="M963" s="333"/>
      <c r="N963" s="333"/>
      <c r="O963" s="333"/>
      <c r="P963" s="333"/>
      <c r="Q963" s="334"/>
    </row>
    <row r="964" spans="1:17" s="331" customFormat="1">
      <c r="A964" s="332"/>
      <c r="D964" s="333"/>
      <c r="E964" s="333"/>
      <c r="F964" s="333"/>
      <c r="G964" s="333"/>
      <c r="H964" s="333"/>
      <c r="I964" s="333"/>
      <c r="J964" s="333"/>
      <c r="K964" s="333"/>
      <c r="L964" s="333"/>
      <c r="M964" s="333"/>
      <c r="N964" s="333"/>
      <c r="O964" s="333"/>
      <c r="P964" s="333"/>
      <c r="Q964" s="334"/>
    </row>
    <row r="965" spans="1:17" s="331" customFormat="1">
      <c r="A965" s="332"/>
      <c r="D965" s="333"/>
      <c r="E965" s="333"/>
      <c r="F965" s="333"/>
      <c r="G965" s="333"/>
      <c r="H965" s="333"/>
      <c r="I965" s="333"/>
      <c r="J965" s="333"/>
      <c r="K965" s="333"/>
      <c r="L965" s="333"/>
      <c r="M965" s="333"/>
      <c r="N965" s="333"/>
      <c r="O965" s="333"/>
      <c r="P965" s="333"/>
      <c r="Q965" s="334"/>
    </row>
    <row r="966" spans="1:17" s="331" customFormat="1">
      <c r="A966" s="332"/>
      <c r="D966" s="333"/>
      <c r="E966" s="333"/>
      <c r="F966" s="333"/>
      <c r="G966" s="333"/>
      <c r="H966" s="333"/>
      <c r="I966" s="333"/>
      <c r="J966" s="333"/>
      <c r="K966" s="333"/>
      <c r="L966" s="333"/>
      <c r="M966" s="333"/>
      <c r="N966" s="333"/>
      <c r="O966" s="333"/>
      <c r="P966" s="333"/>
      <c r="Q966" s="334"/>
    </row>
    <row r="967" spans="1:17" s="331" customFormat="1">
      <c r="A967" s="332"/>
      <c r="D967" s="333"/>
      <c r="E967" s="333"/>
      <c r="F967" s="333"/>
      <c r="G967" s="333"/>
      <c r="H967" s="333"/>
      <c r="I967" s="333"/>
      <c r="J967" s="333"/>
      <c r="K967" s="333"/>
      <c r="L967" s="333"/>
      <c r="M967" s="333"/>
      <c r="N967" s="333"/>
      <c r="O967" s="333"/>
      <c r="P967" s="333"/>
      <c r="Q967" s="334"/>
    </row>
    <row r="968" spans="1:17" s="331" customFormat="1">
      <c r="A968" s="332"/>
      <c r="D968" s="333"/>
      <c r="E968" s="333"/>
      <c r="F968" s="333"/>
      <c r="G968" s="333"/>
      <c r="H968" s="333"/>
      <c r="I968" s="333"/>
      <c r="J968" s="333"/>
      <c r="K968" s="333"/>
      <c r="L968" s="333"/>
      <c r="M968" s="333"/>
      <c r="N968" s="333"/>
      <c r="O968" s="333"/>
      <c r="P968" s="333"/>
      <c r="Q968" s="334"/>
    </row>
    <row r="969" spans="1:17" s="331" customFormat="1">
      <c r="A969" s="332"/>
      <c r="D969" s="333"/>
      <c r="E969" s="333"/>
      <c r="F969" s="333"/>
      <c r="G969" s="333"/>
      <c r="H969" s="333"/>
      <c r="I969" s="333"/>
      <c r="J969" s="333"/>
      <c r="K969" s="333"/>
      <c r="L969" s="333"/>
      <c r="M969" s="333"/>
      <c r="N969" s="333"/>
      <c r="O969" s="333"/>
      <c r="P969" s="333"/>
      <c r="Q969" s="334"/>
    </row>
    <row r="970" spans="1:17" s="331" customFormat="1">
      <c r="A970" s="332"/>
      <c r="D970" s="333"/>
      <c r="E970" s="333"/>
      <c r="F970" s="333"/>
      <c r="G970" s="333"/>
      <c r="H970" s="333"/>
      <c r="I970" s="333"/>
      <c r="J970" s="333"/>
      <c r="K970" s="333"/>
      <c r="L970" s="333"/>
      <c r="M970" s="333"/>
      <c r="N970" s="333"/>
      <c r="O970" s="333"/>
      <c r="P970" s="333"/>
      <c r="Q970" s="334"/>
    </row>
    <row r="971" spans="1:17" s="331" customFormat="1">
      <c r="A971" s="332"/>
      <c r="D971" s="333"/>
      <c r="E971" s="333"/>
      <c r="F971" s="333"/>
      <c r="G971" s="333"/>
      <c r="H971" s="333"/>
      <c r="I971" s="333"/>
      <c r="J971" s="333"/>
      <c r="K971" s="333"/>
      <c r="L971" s="333"/>
      <c r="M971" s="333"/>
      <c r="N971" s="333"/>
      <c r="O971" s="333"/>
      <c r="P971" s="333"/>
      <c r="Q971" s="334"/>
    </row>
    <row r="972" spans="1:17" s="331" customFormat="1">
      <c r="A972" s="332"/>
      <c r="D972" s="333"/>
      <c r="E972" s="333"/>
      <c r="F972" s="333"/>
      <c r="G972" s="333"/>
      <c r="H972" s="333"/>
      <c r="I972" s="333"/>
      <c r="J972" s="333"/>
      <c r="K972" s="333"/>
      <c r="L972" s="333"/>
      <c r="M972" s="333"/>
      <c r="N972" s="333"/>
      <c r="O972" s="333"/>
      <c r="P972" s="333"/>
      <c r="Q972" s="334"/>
    </row>
    <row r="973" spans="1:17" s="331" customFormat="1">
      <c r="A973" s="332"/>
      <c r="D973" s="333"/>
      <c r="E973" s="333"/>
      <c r="F973" s="333"/>
      <c r="G973" s="333"/>
      <c r="H973" s="333"/>
      <c r="I973" s="333"/>
      <c r="J973" s="333"/>
      <c r="K973" s="333"/>
      <c r="L973" s="333"/>
      <c r="M973" s="333"/>
      <c r="N973" s="333"/>
      <c r="O973" s="333"/>
      <c r="P973" s="333"/>
      <c r="Q973" s="334"/>
    </row>
    <row r="974" spans="1:17" s="331" customFormat="1">
      <c r="A974" s="332"/>
      <c r="D974" s="333"/>
      <c r="E974" s="333"/>
      <c r="F974" s="333"/>
      <c r="G974" s="333"/>
      <c r="H974" s="333"/>
      <c r="I974" s="333"/>
      <c r="J974" s="333"/>
      <c r="K974" s="333"/>
      <c r="L974" s="333"/>
      <c r="M974" s="333"/>
      <c r="N974" s="333"/>
      <c r="O974" s="333"/>
      <c r="P974" s="333"/>
      <c r="Q974" s="334"/>
    </row>
    <row r="975" spans="1:17" s="331" customFormat="1">
      <c r="A975" s="332"/>
      <c r="D975" s="333"/>
      <c r="E975" s="333"/>
      <c r="F975" s="333"/>
      <c r="G975" s="333"/>
      <c r="H975" s="333"/>
      <c r="I975" s="333"/>
      <c r="J975" s="333"/>
      <c r="K975" s="333"/>
      <c r="L975" s="333"/>
      <c r="M975" s="333"/>
      <c r="N975" s="333"/>
      <c r="O975" s="333"/>
      <c r="P975" s="333"/>
      <c r="Q975" s="334"/>
    </row>
    <row r="976" spans="1:17" s="331" customFormat="1">
      <c r="A976" s="332"/>
      <c r="D976" s="333"/>
      <c r="E976" s="333"/>
      <c r="F976" s="333"/>
      <c r="G976" s="333"/>
      <c r="H976" s="333"/>
      <c r="I976" s="333"/>
      <c r="J976" s="333"/>
      <c r="K976" s="333"/>
      <c r="L976" s="333"/>
      <c r="M976" s="333"/>
      <c r="N976" s="333"/>
      <c r="O976" s="333"/>
      <c r="P976" s="333"/>
      <c r="Q976" s="334"/>
    </row>
    <row r="977" spans="1:17" s="331" customFormat="1">
      <c r="A977" s="332"/>
      <c r="D977" s="333"/>
      <c r="E977" s="333"/>
      <c r="F977" s="333"/>
      <c r="G977" s="333"/>
      <c r="H977" s="333"/>
      <c r="I977" s="333"/>
      <c r="J977" s="333"/>
      <c r="K977" s="333"/>
      <c r="L977" s="333"/>
      <c r="M977" s="333"/>
      <c r="N977" s="333"/>
      <c r="O977" s="333"/>
      <c r="P977" s="333"/>
      <c r="Q977" s="334"/>
    </row>
    <row r="978" spans="1:17" s="331" customFormat="1">
      <c r="A978" s="332"/>
      <c r="D978" s="333"/>
      <c r="E978" s="333"/>
      <c r="F978" s="333"/>
      <c r="G978" s="333"/>
      <c r="H978" s="333"/>
      <c r="I978" s="333"/>
      <c r="J978" s="333"/>
      <c r="K978" s="333"/>
      <c r="L978" s="333"/>
      <c r="M978" s="333"/>
      <c r="N978" s="333"/>
      <c r="O978" s="333"/>
      <c r="P978" s="333"/>
      <c r="Q978" s="334"/>
    </row>
    <row r="979" spans="1:17" s="331" customFormat="1">
      <c r="A979" s="332"/>
      <c r="D979" s="333"/>
      <c r="E979" s="333"/>
      <c r="F979" s="333"/>
      <c r="G979" s="333"/>
      <c r="H979" s="333"/>
      <c r="I979" s="333"/>
      <c r="J979" s="333"/>
      <c r="K979" s="333"/>
      <c r="L979" s="333"/>
      <c r="M979" s="333"/>
      <c r="N979" s="333"/>
      <c r="O979" s="333"/>
      <c r="P979" s="333"/>
      <c r="Q979" s="334"/>
    </row>
    <row r="980" spans="1:17" s="331" customFormat="1">
      <c r="A980" s="332"/>
      <c r="D980" s="333"/>
      <c r="E980" s="333"/>
      <c r="F980" s="333"/>
      <c r="G980" s="333"/>
      <c r="H980" s="333"/>
      <c r="I980" s="333"/>
      <c r="J980" s="333"/>
      <c r="K980" s="333"/>
      <c r="L980" s="333"/>
      <c r="M980" s="333"/>
      <c r="N980" s="333"/>
      <c r="O980" s="333"/>
      <c r="P980" s="333"/>
      <c r="Q980" s="334"/>
    </row>
    <row r="981" spans="1:17" s="331" customFormat="1">
      <c r="A981" s="332"/>
      <c r="D981" s="333"/>
      <c r="E981" s="333"/>
      <c r="F981" s="333"/>
      <c r="G981" s="333"/>
      <c r="H981" s="333"/>
      <c r="I981" s="333"/>
      <c r="J981" s="333"/>
      <c r="K981" s="333"/>
      <c r="L981" s="333"/>
      <c r="M981" s="333"/>
      <c r="N981" s="333"/>
      <c r="O981" s="333"/>
      <c r="P981" s="333"/>
      <c r="Q981" s="334"/>
    </row>
    <row r="982" spans="1:17" s="331" customFormat="1">
      <c r="A982" s="332"/>
      <c r="D982" s="333"/>
      <c r="E982" s="333"/>
      <c r="F982" s="333"/>
      <c r="G982" s="333"/>
      <c r="H982" s="333"/>
      <c r="I982" s="333"/>
      <c r="J982" s="333"/>
      <c r="K982" s="333"/>
      <c r="L982" s="333"/>
      <c r="M982" s="333"/>
      <c r="N982" s="333"/>
      <c r="O982" s="333"/>
      <c r="P982" s="333"/>
      <c r="Q982" s="334"/>
    </row>
    <row r="983" spans="1:17" s="331" customFormat="1">
      <c r="A983" s="332"/>
      <c r="D983" s="333"/>
      <c r="E983" s="333"/>
      <c r="F983" s="333"/>
      <c r="G983" s="333"/>
      <c r="H983" s="333"/>
      <c r="I983" s="333"/>
      <c r="J983" s="333"/>
      <c r="K983" s="333"/>
      <c r="L983" s="333"/>
      <c r="M983" s="333"/>
      <c r="N983" s="333"/>
      <c r="O983" s="333"/>
      <c r="P983" s="333"/>
      <c r="Q983" s="334"/>
    </row>
    <row r="984" spans="1:17" s="331" customFormat="1">
      <c r="A984" s="332"/>
      <c r="D984" s="333"/>
      <c r="E984" s="333"/>
      <c r="F984" s="333"/>
      <c r="G984" s="333"/>
      <c r="H984" s="333"/>
      <c r="I984" s="333"/>
      <c r="J984" s="333"/>
      <c r="K984" s="333"/>
      <c r="L984" s="333"/>
      <c r="M984" s="333"/>
      <c r="N984" s="333"/>
      <c r="O984" s="333"/>
      <c r="P984" s="333"/>
      <c r="Q984" s="334"/>
    </row>
    <row r="985" spans="1:17" s="331" customFormat="1">
      <c r="A985" s="332"/>
      <c r="D985" s="333"/>
      <c r="E985" s="333"/>
      <c r="F985" s="333"/>
      <c r="G985" s="333"/>
      <c r="H985" s="333"/>
      <c r="I985" s="333"/>
      <c r="J985" s="333"/>
      <c r="K985" s="333"/>
      <c r="L985" s="333"/>
      <c r="M985" s="333"/>
      <c r="N985" s="333"/>
      <c r="O985" s="333"/>
      <c r="P985" s="333"/>
      <c r="Q985" s="334"/>
    </row>
    <row r="986" spans="1:17" s="331" customFormat="1">
      <c r="A986" s="332"/>
      <c r="D986" s="333"/>
      <c r="E986" s="333"/>
      <c r="F986" s="333"/>
      <c r="G986" s="333"/>
      <c r="H986" s="333"/>
      <c r="I986" s="333"/>
      <c r="J986" s="333"/>
      <c r="K986" s="333"/>
      <c r="L986" s="333"/>
      <c r="M986" s="333"/>
      <c r="N986" s="333"/>
      <c r="O986" s="333"/>
      <c r="P986" s="333"/>
      <c r="Q986" s="334"/>
    </row>
    <row r="987" spans="1:17" s="331" customFormat="1">
      <c r="A987" s="332"/>
      <c r="D987" s="333"/>
      <c r="E987" s="333"/>
      <c r="F987" s="333"/>
      <c r="G987" s="333"/>
      <c r="H987" s="333"/>
      <c r="I987" s="333"/>
      <c r="J987" s="333"/>
      <c r="K987" s="333"/>
      <c r="L987" s="333"/>
      <c r="M987" s="333"/>
      <c r="N987" s="333"/>
      <c r="O987" s="333"/>
      <c r="P987" s="333"/>
      <c r="Q987" s="334"/>
    </row>
    <row r="988" spans="1:17" s="331" customFormat="1">
      <c r="A988" s="332"/>
      <c r="D988" s="333"/>
      <c r="E988" s="333"/>
      <c r="F988" s="333"/>
      <c r="G988" s="333"/>
      <c r="H988" s="333"/>
      <c r="I988" s="333"/>
      <c r="J988" s="333"/>
      <c r="K988" s="333"/>
      <c r="L988" s="333"/>
      <c r="M988" s="333"/>
      <c r="N988" s="333"/>
      <c r="O988" s="333"/>
      <c r="P988" s="333"/>
      <c r="Q988" s="334"/>
    </row>
    <row r="989" spans="1:17" s="331" customFormat="1">
      <c r="A989" s="332"/>
      <c r="D989" s="333"/>
      <c r="E989" s="333"/>
      <c r="F989" s="333"/>
      <c r="G989" s="333"/>
      <c r="H989" s="333"/>
      <c r="I989" s="333"/>
      <c r="J989" s="333"/>
      <c r="K989" s="333"/>
      <c r="L989" s="333"/>
      <c r="M989" s="333"/>
      <c r="N989" s="333"/>
      <c r="O989" s="333"/>
      <c r="P989" s="333"/>
      <c r="Q989" s="334"/>
    </row>
    <row r="990" spans="1:17" s="331" customFormat="1">
      <c r="A990" s="332"/>
      <c r="D990" s="333"/>
      <c r="E990" s="333"/>
      <c r="F990" s="333"/>
      <c r="G990" s="333"/>
      <c r="H990" s="333"/>
      <c r="I990" s="333"/>
      <c r="J990" s="333"/>
      <c r="K990" s="333"/>
      <c r="L990" s="333"/>
      <c r="M990" s="333"/>
      <c r="N990" s="333"/>
      <c r="O990" s="333"/>
      <c r="P990" s="333"/>
      <c r="Q990" s="334"/>
    </row>
    <row r="991" spans="1:17" s="331" customFormat="1">
      <c r="A991" s="332"/>
      <c r="D991" s="333"/>
      <c r="E991" s="333"/>
      <c r="F991" s="333"/>
      <c r="G991" s="333"/>
      <c r="H991" s="333"/>
      <c r="I991" s="333"/>
      <c r="J991" s="333"/>
      <c r="K991" s="333"/>
      <c r="L991" s="333"/>
      <c r="M991" s="333"/>
      <c r="N991" s="333"/>
      <c r="O991" s="333"/>
      <c r="P991" s="333"/>
      <c r="Q991" s="334"/>
    </row>
    <row r="992" spans="1:17" s="331" customFormat="1">
      <c r="A992" s="332"/>
      <c r="D992" s="333"/>
      <c r="E992" s="333"/>
      <c r="F992" s="333"/>
      <c r="G992" s="333"/>
      <c r="H992" s="333"/>
      <c r="I992" s="333"/>
      <c r="J992" s="333"/>
      <c r="K992" s="333"/>
      <c r="L992" s="333"/>
      <c r="M992" s="333"/>
      <c r="N992" s="333"/>
      <c r="O992" s="333"/>
      <c r="P992" s="333"/>
      <c r="Q992" s="334"/>
    </row>
    <row r="993" spans="1:17" s="331" customFormat="1">
      <c r="A993" s="332"/>
      <c r="D993" s="333"/>
      <c r="E993" s="333"/>
      <c r="F993" s="333"/>
      <c r="G993" s="333"/>
      <c r="H993" s="333"/>
      <c r="I993" s="333"/>
      <c r="J993" s="333"/>
      <c r="K993" s="333"/>
      <c r="L993" s="333"/>
      <c r="M993" s="333"/>
      <c r="N993" s="333"/>
      <c r="O993" s="333"/>
      <c r="P993" s="333"/>
      <c r="Q993" s="334"/>
    </row>
    <row r="994" spans="1:17" s="331" customFormat="1">
      <c r="A994" s="332"/>
      <c r="D994" s="333"/>
      <c r="E994" s="333"/>
      <c r="F994" s="333"/>
      <c r="G994" s="333"/>
      <c r="H994" s="333"/>
      <c r="I994" s="333"/>
      <c r="J994" s="333"/>
      <c r="K994" s="333"/>
      <c r="L994" s="333"/>
      <c r="M994" s="333"/>
      <c r="N994" s="333"/>
      <c r="O994" s="333"/>
      <c r="P994" s="333"/>
      <c r="Q994" s="334"/>
    </row>
    <row r="995" spans="1:17" s="331" customFormat="1">
      <c r="A995" s="332"/>
      <c r="D995" s="333"/>
      <c r="E995" s="333"/>
      <c r="F995" s="333"/>
      <c r="G995" s="333"/>
      <c r="H995" s="333"/>
      <c r="I995" s="333"/>
      <c r="J995" s="333"/>
      <c r="K995" s="333"/>
      <c r="L995" s="333"/>
      <c r="M995" s="333"/>
      <c r="N995" s="333"/>
      <c r="O995" s="333"/>
      <c r="P995" s="333"/>
      <c r="Q995" s="334"/>
    </row>
    <row r="996" spans="1:17" s="331" customFormat="1">
      <c r="A996" s="332"/>
      <c r="D996" s="333"/>
      <c r="E996" s="333"/>
      <c r="F996" s="333"/>
      <c r="G996" s="333"/>
      <c r="H996" s="333"/>
      <c r="I996" s="333"/>
      <c r="J996" s="333"/>
      <c r="K996" s="333"/>
      <c r="L996" s="333"/>
      <c r="M996" s="333"/>
      <c r="N996" s="333"/>
      <c r="O996" s="333"/>
      <c r="P996" s="333"/>
      <c r="Q996" s="334"/>
    </row>
    <row r="997" spans="1:17" s="331" customFormat="1">
      <c r="A997" s="332"/>
      <c r="D997" s="333"/>
      <c r="E997" s="333"/>
      <c r="F997" s="333"/>
      <c r="G997" s="333"/>
      <c r="H997" s="333"/>
      <c r="I997" s="333"/>
      <c r="J997" s="333"/>
      <c r="K997" s="333"/>
      <c r="L997" s="333"/>
      <c r="M997" s="333"/>
      <c r="N997" s="333"/>
      <c r="O997" s="333"/>
      <c r="P997" s="333"/>
      <c r="Q997" s="334"/>
    </row>
    <row r="998" spans="1:17" s="331" customFormat="1">
      <c r="A998" s="332"/>
      <c r="D998" s="333"/>
      <c r="E998" s="333"/>
      <c r="F998" s="333"/>
      <c r="G998" s="333"/>
      <c r="H998" s="333"/>
      <c r="I998" s="333"/>
      <c r="J998" s="333"/>
      <c r="K998" s="333"/>
      <c r="L998" s="333"/>
      <c r="M998" s="333"/>
      <c r="N998" s="333"/>
      <c r="O998" s="333"/>
      <c r="P998" s="333"/>
      <c r="Q998" s="334"/>
    </row>
    <row r="999" spans="1:17" s="331" customFormat="1">
      <c r="A999" s="332"/>
      <c r="D999" s="333"/>
      <c r="E999" s="333"/>
      <c r="F999" s="333"/>
      <c r="G999" s="333"/>
      <c r="H999" s="333"/>
      <c r="I999" s="333"/>
      <c r="J999" s="333"/>
      <c r="K999" s="333"/>
      <c r="L999" s="333"/>
      <c r="M999" s="333"/>
      <c r="N999" s="333"/>
      <c r="O999" s="333"/>
      <c r="P999" s="333"/>
      <c r="Q999" s="334"/>
    </row>
    <row r="1000" spans="1:17" s="331" customFormat="1">
      <c r="A1000" s="332"/>
      <c r="D1000" s="333"/>
      <c r="E1000" s="333"/>
      <c r="F1000" s="333"/>
      <c r="G1000" s="333"/>
      <c r="H1000" s="333"/>
      <c r="I1000" s="333"/>
      <c r="J1000" s="333"/>
      <c r="K1000" s="333"/>
      <c r="L1000" s="333"/>
      <c r="M1000" s="333"/>
      <c r="N1000" s="333"/>
      <c r="O1000" s="333"/>
      <c r="P1000" s="333"/>
      <c r="Q1000" s="334"/>
    </row>
    <row r="1001" spans="1:17" s="331" customFormat="1">
      <c r="A1001" s="332"/>
      <c r="D1001" s="333"/>
      <c r="E1001" s="333"/>
      <c r="F1001" s="333"/>
      <c r="G1001" s="333"/>
      <c r="H1001" s="333"/>
      <c r="I1001" s="333"/>
      <c r="J1001" s="333"/>
      <c r="K1001" s="333"/>
      <c r="L1001" s="333"/>
      <c r="M1001" s="333"/>
      <c r="N1001" s="333"/>
      <c r="O1001" s="333"/>
      <c r="P1001" s="333"/>
      <c r="Q1001" s="334"/>
    </row>
    <row r="1002" spans="1:17" s="331" customFormat="1">
      <c r="A1002" s="332"/>
      <c r="D1002" s="333"/>
      <c r="E1002" s="333"/>
      <c r="F1002" s="333"/>
      <c r="G1002" s="333"/>
      <c r="H1002" s="333"/>
      <c r="I1002" s="333"/>
      <c r="J1002" s="333"/>
      <c r="K1002" s="333"/>
      <c r="L1002" s="333"/>
      <c r="M1002" s="333"/>
      <c r="N1002" s="333"/>
      <c r="O1002" s="333"/>
      <c r="P1002" s="333"/>
      <c r="Q1002" s="334"/>
    </row>
    <row r="1003" spans="1:17" s="331" customFormat="1">
      <c r="A1003" s="332"/>
      <c r="D1003" s="333"/>
      <c r="E1003" s="333"/>
      <c r="F1003" s="333"/>
      <c r="G1003" s="333"/>
      <c r="H1003" s="333"/>
      <c r="I1003" s="333"/>
      <c r="J1003" s="333"/>
      <c r="K1003" s="333"/>
      <c r="L1003" s="333"/>
      <c r="M1003" s="333"/>
      <c r="N1003" s="333"/>
      <c r="O1003" s="333"/>
      <c r="P1003" s="333"/>
      <c r="Q1003" s="334"/>
    </row>
    <row r="1004" spans="1:17" s="331" customFormat="1">
      <c r="A1004" s="332"/>
      <c r="D1004" s="333"/>
      <c r="E1004" s="333"/>
      <c r="F1004" s="333"/>
      <c r="G1004" s="333"/>
      <c r="H1004" s="333"/>
      <c r="I1004" s="333"/>
      <c r="J1004" s="333"/>
      <c r="K1004" s="333"/>
      <c r="L1004" s="333"/>
      <c r="M1004" s="333"/>
      <c r="N1004" s="333"/>
      <c r="O1004" s="333"/>
      <c r="P1004" s="333"/>
      <c r="Q1004" s="334"/>
    </row>
    <row r="1005" spans="1:17" s="331" customFormat="1">
      <c r="A1005" s="332"/>
      <c r="D1005" s="333"/>
      <c r="E1005" s="333"/>
      <c r="F1005" s="333"/>
      <c r="G1005" s="333"/>
      <c r="H1005" s="333"/>
      <c r="I1005" s="333"/>
      <c r="J1005" s="333"/>
      <c r="K1005" s="333"/>
      <c r="L1005" s="333"/>
      <c r="M1005" s="333"/>
      <c r="N1005" s="333"/>
      <c r="O1005" s="333"/>
      <c r="P1005" s="333"/>
      <c r="Q1005" s="334"/>
    </row>
    <row r="1006" spans="1:17" s="331" customFormat="1">
      <c r="A1006" s="332"/>
      <c r="D1006" s="333"/>
      <c r="E1006" s="333"/>
      <c r="F1006" s="333"/>
      <c r="G1006" s="333"/>
      <c r="H1006" s="333"/>
      <c r="I1006" s="333"/>
      <c r="J1006" s="333"/>
      <c r="K1006" s="333"/>
      <c r="L1006" s="333"/>
      <c r="M1006" s="333"/>
      <c r="N1006" s="333"/>
      <c r="O1006" s="333"/>
      <c r="P1006" s="333"/>
      <c r="Q1006" s="334"/>
    </row>
    <row r="1007" spans="1:17" s="331" customFormat="1">
      <c r="A1007" s="332"/>
      <c r="D1007" s="333"/>
      <c r="E1007" s="333"/>
      <c r="F1007" s="333"/>
      <c r="G1007" s="333"/>
      <c r="H1007" s="333"/>
      <c r="I1007" s="333"/>
      <c r="J1007" s="333"/>
      <c r="K1007" s="333"/>
      <c r="L1007" s="333"/>
      <c r="M1007" s="333"/>
      <c r="N1007" s="333"/>
      <c r="O1007" s="333"/>
      <c r="P1007" s="333"/>
      <c r="Q1007" s="334"/>
    </row>
    <row r="1008" spans="1:17" s="331" customFormat="1">
      <c r="A1008" s="332"/>
      <c r="D1008" s="333"/>
      <c r="E1008" s="333"/>
      <c r="F1008" s="333"/>
      <c r="G1008" s="333"/>
      <c r="H1008" s="333"/>
      <c r="I1008" s="333"/>
      <c r="J1008" s="333"/>
      <c r="K1008" s="333"/>
      <c r="L1008" s="333"/>
      <c r="M1008" s="333"/>
      <c r="N1008" s="333"/>
      <c r="O1008" s="333"/>
      <c r="P1008" s="333"/>
      <c r="Q1008" s="334"/>
    </row>
    <row r="1009" spans="1:17" s="331" customFormat="1">
      <c r="A1009" s="332"/>
      <c r="D1009" s="333"/>
      <c r="E1009" s="333"/>
      <c r="F1009" s="333"/>
      <c r="G1009" s="333"/>
      <c r="H1009" s="333"/>
      <c r="I1009" s="333"/>
      <c r="J1009" s="333"/>
      <c r="K1009" s="333"/>
      <c r="L1009" s="333"/>
      <c r="M1009" s="333"/>
      <c r="N1009" s="333"/>
      <c r="O1009" s="333"/>
      <c r="P1009" s="333"/>
      <c r="Q1009" s="334"/>
    </row>
    <row r="1010" spans="1:17" s="331" customFormat="1">
      <c r="A1010" s="332"/>
      <c r="D1010" s="333"/>
      <c r="E1010" s="333"/>
      <c r="F1010" s="333"/>
      <c r="G1010" s="333"/>
      <c r="H1010" s="333"/>
      <c r="I1010" s="333"/>
      <c r="J1010" s="333"/>
      <c r="K1010" s="333"/>
      <c r="L1010" s="333"/>
      <c r="M1010" s="333"/>
      <c r="N1010" s="333"/>
      <c r="O1010" s="333"/>
      <c r="P1010" s="333"/>
      <c r="Q1010" s="334"/>
    </row>
    <row r="1011" spans="1:17" s="331" customFormat="1">
      <c r="A1011" s="332"/>
      <c r="D1011" s="333"/>
      <c r="E1011" s="333"/>
      <c r="F1011" s="333"/>
      <c r="G1011" s="333"/>
      <c r="H1011" s="333"/>
      <c r="I1011" s="333"/>
      <c r="J1011" s="333"/>
      <c r="K1011" s="333"/>
      <c r="L1011" s="333"/>
      <c r="M1011" s="333"/>
      <c r="N1011" s="333"/>
      <c r="O1011" s="333"/>
      <c r="P1011" s="333"/>
      <c r="Q1011" s="334"/>
    </row>
    <row r="1012" spans="1:17" s="331" customFormat="1">
      <c r="A1012" s="332"/>
      <c r="D1012" s="333"/>
      <c r="E1012" s="333"/>
      <c r="F1012" s="333"/>
      <c r="G1012" s="333"/>
      <c r="H1012" s="333"/>
      <c r="I1012" s="333"/>
      <c r="J1012" s="333"/>
      <c r="K1012" s="333"/>
      <c r="L1012" s="333"/>
      <c r="M1012" s="333"/>
      <c r="N1012" s="333"/>
      <c r="O1012" s="333"/>
      <c r="P1012" s="333"/>
      <c r="Q1012" s="334"/>
    </row>
    <row r="1013" spans="1:17" s="331" customFormat="1">
      <c r="A1013" s="332"/>
      <c r="D1013" s="333"/>
      <c r="E1013" s="333"/>
      <c r="F1013" s="333"/>
      <c r="G1013" s="333"/>
      <c r="H1013" s="333"/>
      <c r="I1013" s="333"/>
      <c r="J1013" s="333"/>
      <c r="K1013" s="333"/>
      <c r="L1013" s="333"/>
      <c r="M1013" s="333"/>
      <c r="N1013" s="333"/>
      <c r="O1013" s="333"/>
      <c r="P1013" s="333"/>
      <c r="Q1013" s="334"/>
    </row>
    <row r="1014" spans="1:17" s="331" customFormat="1">
      <c r="A1014" s="332"/>
      <c r="D1014" s="333"/>
      <c r="E1014" s="333"/>
      <c r="F1014" s="333"/>
      <c r="G1014" s="333"/>
      <c r="H1014" s="333"/>
      <c r="I1014" s="333"/>
      <c r="J1014" s="333"/>
      <c r="K1014" s="333"/>
      <c r="L1014" s="333"/>
      <c r="M1014" s="333"/>
      <c r="N1014" s="333"/>
      <c r="O1014" s="333"/>
      <c r="P1014" s="333"/>
      <c r="Q1014" s="334"/>
    </row>
    <row r="1015" spans="1:17" s="331" customFormat="1">
      <c r="A1015" s="332"/>
      <c r="D1015" s="333"/>
      <c r="E1015" s="333"/>
      <c r="F1015" s="333"/>
      <c r="G1015" s="333"/>
      <c r="H1015" s="333"/>
      <c r="I1015" s="333"/>
      <c r="J1015" s="333"/>
      <c r="K1015" s="333"/>
      <c r="L1015" s="333"/>
      <c r="M1015" s="333"/>
      <c r="N1015" s="333"/>
      <c r="O1015" s="333"/>
      <c r="P1015" s="333"/>
      <c r="Q1015" s="334"/>
    </row>
    <row r="1016" spans="1:17" s="331" customFormat="1">
      <c r="A1016" s="332"/>
      <c r="D1016" s="333"/>
      <c r="E1016" s="333"/>
      <c r="F1016" s="333"/>
      <c r="G1016" s="333"/>
      <c r="H1016" s="333"/>
      <c r="I1016" s="333"/>
      <c r="J1016" s="333"/>
      <c r="K1016" s="333"/>
      <c r="L1016" s="333"/>
      <c r="M1016" s="333"/>
      <c r="N1016" s="333"/>
      <c r="O1016" s="333"/>
      <c r="P1016" s="333"/>
      <c r="Q1016" s="334"/>
    </row>
    <row r="1017" spans="1:17" s="331" customFormat="1">
      <c r="A1017" s="332"/>
      <c r="D1017" s="333"/>
      <c r="E1017" s="333"/>
      <c r="F1017" s="333"/>
      <c r="G1017" s="333"/>
      <c r="H1017" s="333"/>
      <c r="I1017" s="333"/>
      <c r="J1017" s="333"/>
      <c r="K1017" s="333"/>
      <c r="L1017" s="333"/>
      <c r="M1017" s="333"/>
      <c r="N1017" s="333"/>
      <c r="O1017" s="333"/>
      <c r="P1017" s="333"/>
      <c r="Q1017" s="334"/>
    </row>
    <row r="1018" spans="1:17" s="331" customFormat="1">
      <c r="A1018" s="332"/>
      <c r="D1018" s="333"/>
      <c r="E1018" s="333"/>
      <c r="F1018" s="333"/>
      <c r="G1018" s="333"/>
      <c r="H1018" s="333"/>
      <c r="I1018" s="333"/>
      <c r="J1018" s="333"/>
      <c r="K1018" s="333"/>
      <c r="L1018" s="333"/>
      <c r="M1018" s="333"/>
      <c r="N1018" s="333"/>
      <c r="O1018" s="333"/>
      <c r="P1018" s="333"/>
      <c r="Q1018" s="334"/>
    </row>
    <row r="1019" spans="1:17" s="331" customFormat="1">
      <c r="A1019" s="332"/>
      <c r="D1019" s="333"/>
      <c r="E1019" s="333"/>
      <c r="F1019" s="333"/>
      <c r="G1019" s="333"/>
      <c r="H1019" s="333"/>
      <c r="I1019" s="333"/>
      <c r="J1019" s="333"/>
      <c r="K1019" s="333"/>
      <c r="L1019" s="333"/>
      <c r="M1019" s="333"/>
      <c r="N1019" s="333"/>
      <c r="O1019" s="333"/>
      <c r="P1019" s="333"/>
      <c r="Q1019" s="334"/>
    </row>
    <row r="1020" spans="1:17" s="331" customFormat="1">
      <c r="A1020" s="332"/>
      <c r="D1020" s="333"/>
      <c r="E1020" s="333"/>
      <c r="F1020" s="333"/>
      <c r="G1020" s="333"/>
      <c r="H1020" s="333"/>
      <c r="I1020" s="333"/>
      <c r="J1020" s="333"/>
      <c r="K1020" s="333"/>
      <c r="L1020" s="333"/>
      <c r="M1020" s="333"/>
      <c r="N1020" s="333"/>
      <c r="O1020" s="333"/>
      <c r="P1020" s="333"/>
      <c r="Q1020" s="334"/>
    </row>
    <row r="1021" spans="1:17" s="331" customFormat="1">
      <c r="A1021" s="332"/>
      <c r="D1021" s="333"/>
      <c r="E1021" s="333"/>
      <c r="F1021" s="333"/>
      <c r="G1021" s="333"/>
      <c r="H1021" s="333"/>
      <c r="I1021" s="333"/>
      <c r="J1021" s="333"/>
      <c r="K1021" s="333"/>
      <c r="L1021" s="333"/>
      <c r="M1021" s="333"/>
      <c r="N1021" s="333"/>
      <c r="O1021" s="333"/>
      <c r="P1021" s="333"/>
      <c r="Q1021" s="334"/>
    </row>
    <row r="1022" spans="1:17" s="331" customFormat="1">
      <c r="A1022" s="332"/>
      <c r="D1022" s="333"/>
      <c r="E1022" s="333"/>
      <c r="F1022" s="333"/>
      <c r="G1022" s="333"/>
      <c r="H1022" s="333"/>
      <c r="I1022" s="333"/>
      <c r="J1022" s="333"/>
      <c r="K1022" s="333"/>
      <c r="L1022" s="333"/>
      <c r="M1022" s="333"/>
      <c r="N1022" s="333"/>
      <c r="O1022" s="333"/>
      <c r="P1022" s="333"/>
      <c r="Q1022" s="334"/>
    </row>
    <row r="1023" spans="1:17" s="331" customFormat="1">
      <c r="A1023" s="332"/>
      <c r="D1023" s="333"/>
      <c r="E1023" s="333"/>
      <c r="F1023" s="333"/>
      <c r="G1023" s="333"/>
      <c r="H1023" s="333"/>
      <c r="I1023" s="333"/>
      <c r="J1023" s="333"/>
      <c r="K1023" s="333"/>
      <c r="L1023" s="333"/>
      <c r="M1023" s="333"/>
      <c r="N1023" s="333"/>
      <c r="O1023" s="333"/>
      <c r="P1023" s="333"/>
      <c r="Q1023" s="334"/>
    </row>
    <row r="1024" spans="1:17" s="331" customFormat="1">
      <c r="A1024" s="332"/>
      <c r="D1024" s="333"/>
      <c r="E1024" s="333"/>
      <c r="F1024" s="333"/>
      <c r="G1024" s="333"/>
      <c r="H1024" s="333"/>
      <c r="I1024" s="333"/>
      <c r="J1024" s="333"/>
      <c r="K1024" s="333"/>
      <c r="L1024" s="333"/>
      <c r="M1024" s="333"/>
      <c r="N1024" s="333"/>
      <c r="O1024" s="333"/>
      <c r="P1024" s="333"/>
      <c r="Q1024" s="334"/>
    </row>
    <row r="1025" spans="1:17" s="331" customFormat="1">
      <c r="A1025" s="332"/>
      <c r="D1025" s="333"/>
      <c r="E1025" s="333"/>
      <c r="F1025" s="333"/>
      <c r="G1025" s="333"/>
      <c r="H1025" s="333"/>
      <c r="I1025" s="333"/>
      <c r="J1025" s="333"/>
      <c r="K1025" s="333"/>
      <c r="L1025" s="333"/>
      <c r="M1025" s="333"/>
      <c r="N1025" s="333"/>
      <c r="O1025" s="333"/>
      <c r="P1025" s="333"/>
      <c r="Q1025" s="334"/>
    </row>
    <row r="1026" spans="1:17" s="331" customFormat="1">
      <c r="A1026" s="332"/>
      <c r="D1026" s="333"/>
      <c r="E1026" s="333"/>
      <c r="F1026" s="333"/>
      <c r="G1026" s="333"/>
      <c r="H1026" s="333"/>
      <c r="I1026" s="333"/>
      <c r="J1026" s="333"/>
      <c r="K1026" s="333"/>
      <c r="L1026" s="333"/>
      <c r="M1026" s="333"/>
      <c r="N1026" s="333"/>
      <c r="O1026" s="333"/>
      <c r="P1026" s="333"/>
      <c r="Q1026" s="334"/>
    </row>
    <row r="1027" spans="1:17" s="331" customFormat="1">
      <c r="A1027" s="332"/>
      <c r="D1027" s="333"/>
      <c r="E1027" s="333"/>
      <c r="F1027" s="333"/>
      <c r="G1027" s="333"/>
      <c r="H1027" s="333"/>
      <c r="I1027" s="333"/>
      <c r="J1027" s="333"/>
      <c r="K1027" s="333"/>
      <c r="L1027" s="333"/>
      <c r="M1027" s="333"/>
      <c r="N1027" s="333"/>
      <c r="O1027" s="333"/>
      <c r="P1027" s="333"/>
      <c r="Q1027" s="334"/>
    </row>
    <row r="1028" spans="1:17" s="331" customFormat="1">
      <c r="A1028" s="332"/>
      <c r="D1028" s="333"/>
      <c r="E1028" s="333"/>
      <c r="F1028" s="333"/>
      <c r="G1028" s="333"/>
      <c r="H1028" s="333"/>
      <c r="I1028" s="333"/>
      <c r="J1028" s="333"/>
      <c r="K1028" s="333"/>
      <c r="L1028" s="333"/>
      <c r="M1028" s="333"/>
      <c r="N1028" s="333"/>
      <c r="O1028" s="333"/>
      <c r="P1028" s="333"/>
      <c r="Q1028" s="334"/>
    </row>
    <row r="1029" spans="1:17" s="331" customFormat="1">
      <c r="A1029" s="332"/>
      <c r="D1029" s="333"/>
      <c r="E1029" s="333"/>
      <c r="F1029" s="333"/>
      <c r="G1029" s="333"/>
      <c r="H1029" s="333"/>
      <c r="I1029" s="333"/>
      <c r="J1029" s="333"/>
      <c r="K1029" s="333"/>
      <c r="L1029" s="333"/>
      <c r="M1029" s="333"/>
      <c r="N1029" s="333"/>
      <c r="O1029" s="333"/>
      <c r="P1029" s="333"/>
      <c r="Q1029" s="334"/>
    </row>
    <row r="1030" spans="1:17" s="331" customFormat="1">
      <c r="A1030" s="332"/>
      <c r="D1030" s="333"/>
      <c r="E1030" s="333"/>
      <c r="F1030" s="333"/>
      <c r="G1030" s="333"/>
      <c r="H1030" s="333"/>
      <c r="I1030" s="333"/>
      <c r="J1030" s="333"/>
      <c r="K1030" s="333"/>
      <c r="L1030" s="333"/>
      <c r="M1030" s="333"/>
      <c r="N1030" s="333"/>
      <c r="O1030" s="333"/>
      <c r="P1030" s="333"/>
      <c r="Q1030" s="334"/>
    </row>
    <row r="1031" spans="1:17" s="331" customFormat="1">
      <c r="A1031" s="332"/>
      <c r="D1031" s="333"/>
      <c r="E1031" s="333"/>
      <c r="F1031" s="333"/>
      <c r="G1031" s="333"/>
      <c r="H1031" s="333"/>
      <c r="I1031" s="333"/>
      <c r="J1031" s="333"/>
      <c r="K1031" s="333"/>
      <c r="L1031" s="333"/>
      <c r="M1031" s="333"/>
      <c r="N1031" s="333"/>
      <c r="O1031" s="333"/>
      <c r="P1031" s="333"/>
      <c r="Q1031" s="334"/>
    </row>
    <row r="1032" spans="1:17" s="331" customFormat="1">
      <c r="A1032" s="332"/>
      <c r="D1032" s="333"/>
      <c r="E1032" s="333"/>
      <c r="F1032" s="333"/>
      <c r="G1032" s="333"/>
      <c r="H1032" s="333"/>
      <c r="I1032" s="333"/>
      <c r="J1032" s="333"/>
      <c r="K1032" s="333"/>
      <c r="L1032" s="333"/>
      <c r="M1032" s="333"/>
      <c r="N1032" s="333"/>
      <c r="O1032" s="333"/>
      <c r="P1032" s="333"/>
      <c r="Q1032" s="334"/>
    </row>
    <row r="1033" spans="1:17" s="331" customFormat="1">
      <c r="A1033" s="332"/>
      <c r="D1033" s="333"/>
      <c r="E1033" s="333"/>
      <c r="F1033" s="333"/>
      <c r="G1033" s="333"/>
      <c r="H1033" s="333"/>
      <c r="I1033" s="333"/>
      <c r="J1033" s="333"/>
      <c r="K1033" s="333"/>
      <c r="L1033" s="333"/>
      <c r="M1033" s="333"/>
      <c r="N1033" s="333"/>
      <c r="O1033" s="333"/>
      <c r="P1033" s="333"/>
      <c r="Q1033" s="334"/>
    </row>
    <row r="1034" spans="1:17" s="331" customFormat="1">
      <c r="A1034" s="332"/>
      <c r="D1034" s="333"/>
      <c r="E1034" s="333"/>
      <c r="F1034" s="333"/>
      <c r="G1034" s="333"/>
      <c r="H1034" s="333"/>
      <c r="I1034" s="333"/>
      <c r="J1034" s="333"/>
      <c r="K1034" s="333"/>
      <c r="L1034" s="333"/>
      <c r="M1034" s="333"/>
      <c r="N1034" s="333"/>
      <c r="O1034" s="333"/>
      <c r="P1034" s="333"/>
      <c r="Q1034" s="334"/>
    </row>
    <row r="1035" spans="1:17" s="331" customFormat="1">
      <c r="A1035" s="332"/>
      <c r="D1035" s="333"/>
      <c r="E1035" s="333"/>
      <c r="F1035" s="333"/>
      <c r="G1035" s="333"/>
      <c r="H1035" s="333"/>
      <c r="I1035" s="333"/>
      <c r="J1035" s="333"/>
      <c r="K1035" s="333"/>
      <c r="L1035" s="333"/>
      <c r="M1035" s="333"/>
      <c r="N1035" s="333"/>
      <c r="O1035" s="333"/>
      <c r="P1035" s="333"/>
      <c r="Q1035" s="334"/>
    </row>
    <row r="1036" spans="1:17" s="331" customFormat="1">
      <c r="A1036" s="332"/>
      <c r="D1036" s="333"/>
      <c r="E1036" s="333"/>
      <c r="F1036" s="333"/>
      <c r="G1036" s="333"/>
      <c r="H1036" s="333"/>
      <c r="I1036" s="333"/>
      <c r="J1036" s="333"/>
      <c r="K1036" s="333"/>
      <c r="L1036" s="333"/>
      <c r="M1036" s="333"/>
      <c r="N1036" s="333"/>
      <c r="O1036" s="333"/>
      <c r="P1036" s="333"/>
      <c r="Q1036" s="334"/>
    </row>
    <row r="1037" spans="1:17" s="331" customFormat="1">
      <c r="A1037" s="332"/>
      <c r="D1037" s="333"/>
      <c r="E1037" s="333"/>
      <c r="F1037" s="333"/>
      <c r="G1037" s="333"/>
      <c r="H1037" s="333"/>
      <c r="I1037" s="333"/>
      <c r="J1037" s="333"/>
      <c r="K1037" s="333"/>
      <c r="L1037" s="333"/>
      <c r="M1037" s="333"/>
      <c r="N1037" s="333"/>
      <c r="O1037" s="333"/>
      <c r="P1037" s="333"/>
      <c r="Q1037" s="334"/>
    </row>
    <row r="1038" spans="1:17" s="331" customFormat="1">
      <c r="A1038" s="332"/>
      <c r="D1038" s="333"/>
      <c r="E1038" s="333"/>
      <c r="F1038" s="333"/>
      <c r="G1038" s="333"/>
      <c r="H1038" s="333"/>
      <c r="I1038" s="333"/>
      <c r="J1038" s="333"/>
      <c r="K1038" s="333"/>
      <c r="L1038" s="333"/>
      <c r="M1038" s="333"/>
      <c r="N1038" s="333"/>
      <c r="O1038" s="333"/>
      <c r="P1038" s="333"/>
      <c r="Q1038" s="334"/>
    </row>
    <row r="1039" spans="1:17" s="331" customFormat="1">
      <c r="A1039" s="332"/>
      <c r="D1039" s="333"/>
      <c r="E1039" s="333"/>
      <c r="F1039" s="333"/>
      <c r="G1039" s="333"/>
      <c r="H1039" s="333"/>
      <c r="I1039" s="333"/>
      <c r="J1039" s="333"/>
      <c r="K1039" s="333"/>
      <c r="L1039" s="333"/>
      <c r="M1039" s="333"/>
      <c r="N1039" s="333"/>
      <c r="O1039" s="333"/>
      <c r="P1039" s="333"/>
      <c r="Q1039" s="334"/>
    </row>
    <row r="1040" spans="1:17" s="331" customFormat="1">
      <c r="A1040" s="332"/>
      <c r="D1040" s="333"/>
      <c r="E1040" s="333"/>
      <c r="F1040" s="333"/>
      <c r="G1040" s="333"/>
      <c r="H1040" s="333"/>
      <c r="I1040" s="333"/>
      <c r="J1040" s="333"/>
      <c r="K1040" s="333"/>
      <c r="L1040" s="333"/>
      <c r="M1040" s="333"/>
      <c r="N1040" s="333"/>
      <c r="O1040" s="333"/>
      <c r="P1040" s="333"/>
      <c r="Q1040" s="334"/>
    </row>
    <row r="1041" spans="1:17" s="331" customFormat="1">
      <c r="A1041" s="332"/>
      <c r="D1041" s="333"/>
      <c r="E1041" s="333"/>
      <c r="F1041" s="333"/>
      <c r="G1041" s="333"/>
      <c r="H1041" s="333"/>
      <c r="I1041" s="333"/>
      <c r="J1041" s="333"/>
      <c r="K1041" s="333"/>
      <c r="L1041" s="333"/>
      <c r="M1041" s="333"/>
      <c r="N1041" s="333"/>
      <c r="O1041" s="333"/>
      <c r="P1041" s="333"/>
      <c r="Q1041" s="334"/>
    </row>
    <row r="1042" spans="1:17" s="331" customFormat="1">
      <c r="A1042" s="332"/>
      <c r="D1042" s="333"/>
      <c r="E1042" s="333"/>
      <c r="F1042" s="333"/>
      <c r="G1042" s="333"/>
      <c r="H1042" s="333"/>
      <c r="I1042" s="333"/>
      <c r="J1042" s="333"/>
      <c r="K1042" s="333"/>
      <c r="L1042" s="333"/>
      <c r="M1042" s="333"/>
      <c r="N1042" s="333"/>
      <c r="O1042" s="333"/>
      <c r="P1042" s="333"/>
      <c r="Q1042" s="334"/>
    </row>
    <row r="1043" spans="1:17" s="331" customFormat="1">
      <c r="A1043" s="332"/>
      <c r="D1043" s="333"/>
      <c r="E1043" s="333"/>
      <c r="F1043" s="333"/>
      <c r="G1043" s="333"/>
      <c r="H1043" s="333"/>
      <c r="I1043" s="333"/>
      <c r="J1043" s="333"/>
      <c r="K1043" s="333"/>
      <c r="L1043" s="333"/>
      <c r="M1043" s="333"/>
      <c r="N1043" s="333"/>
      <c r="O1043" s="333"/>
      <c r="P1043" s="333"/>
      <c r="Q1043" s="334"/>
    </row>
    <row r="1044" spans="1:17" s="331" customFormat="1">
      <c r="A1044" s="332"/>
      <c r="D1044" s="333"/>
      <c r="E1044" s="333"/>
      <c r="F1044" s="333"/>
      <c r="G1044" s="333"/>
      <c r="H1044" s="333"/>
      <c r="I1044" s="333"/>
      <c r="J1044" s="333"/>
      <c r="K1044" s="333"/>
      <c r="L1044" s="333"/>
      <c r="M1044" s="333"/>
      <c r="N1044" s="333"/>
      <c r="O1044" s="333"/>
      <c r="P1044" s="333"/>
      <c r="Q1044" s="334"/>
    </row>
    <row r="1045" spans="1:17" s="331" customFormat="1">
      <c r="A1045" s="332"/>
      <c r="D1045" s="333"/>
      <c r="E1045" s="333"/>
      <c r="F1045" s="333"/>
      <c r="G1045" s="333"/>
      <c r="H1045" s="333"/>
      <c r="I1045" s="333"/>
      <c r="J1045" s="333"/>
      <c r="K1045" s="333"/>
      <c r="L1045" s="333"/>
      <c r="M1045" s="333"/>
      <c r="N1045" s="333"/>
      <c r="O1045" s="333"/>
      <c r="P1045" s="333"/>
      <c r="Q1045" s="334"/>
    </row>
    <row r="1046" spans="1:17" s="331" customFormat="1">
      <c r="A1046" s="332"/>
      <c r="D1046" s="333"/>
      <c r="E1046" s="333"/>
      <c r="F1046" s="333"/>
      <c r="G1046" s="333"/>
      <c r="H1046" s="333"/>
      <c r="I1046" s="333"/>
      <c r="J1046" s="333"/>
      <c r="K1046" s="333"/>
      <c r="L1046" s="333"/>
      <c r="M1046" s="333"/>
      <c r="N1046" s="333"/>
      <c r="O1046" s="333"/>
      <c r="P1046" s="333"/>
      <c r="Q1046" s="334"/>
    </row>
    <row r="1047" spans="1:17" s="331" customFormat="1">
      <c r="A1047" s="332"/>
      <c r="D1047" s="333"/>
      <c r="E1047" s="333"/>
      <c r="F1047" s="333"/>
      <c r="G1047" s="333"/>
      <c r="H1047" s="333"/>
      <c r="I1047" s="333"/>
      <c r="J1047" s="333"/>
      <c r="K1047" s="333"/>
      <c r="L1047" s="333"/>
      <c r="M1047" s="333"/>
      <c r="N1047" s="333"/>
      <c r="O1047" s="333"/>
      <c r="P1047" s="333"/>
      <c r="Q1047" s="334"/>
    </row>
    <row r="1048" spans="1:17" s="331" customFormat="1">
      <c r="A1048" s="332"/>
      <c r="D1048" s="333"/>
      <c r="E1048" s="333"/>
      <c r="F1048" s="333"/>
      <c r="G1048" s="333"/>
      <c r="H1048" s="333"/>
      <c r="I1048" s="333"/>
      <c r="J1048" s="333"/>
      <c r="K1048" s="333"/>
      <c r="L1048" s="333"/>
      <c r="M1048" s="333"/>
      <c r="N1048" s="333"/>
      <c r="O1048" s="333"/>
      <c r="P1048" s="333"/>
      <c r="Q1048" s="334"/>
    </row>
    <row r="1049" spans="1:17" s="331" customFormat="1">
      <c r="A1049" s="332"/>
      <c r="D1049" s="333"/>
      <c r="E1049" s="333"/>
      <c r="F1049" s="333"/>
      <c r="G1049" s="333"/>
      <c r="H1049" s="333"/>
      <c r="I1049" s="333"/>
      <c r="J1049" s="333"/>
      <c r="K1049" s="333"/>
      <c r="L1049" s="333"/>
      <c r="M1049" s="333"/>
      <c r="N1049" s="333"/>
      <c r="O1049" s="333"/>
      <c r="P1049" s="333"/>
      <c r="Q1049" s="334"/>
    </row>
    <row r="1050" spans="1:17" s="331" customFormat="1">
      <c r="A1050" s="332"/>
      <c r="D1050" s="333"/>
      <c r="E1050" s="333"/>
      <c r="F1050" s="333"/>
      <c r="G1050" s="333"/>
      <c r="H1050" s="333"/>
      <c r="I1050" s="333"/>
      <c r="J1050" s="333"/>
      <c r="K1050" s="333"/>
      <c r="L1050" s="333"/>
      <c r="M1050" s="333"/>
      <c r="N1050" s="333"/>
      <c r="O1050" s="333"/>
      <c r="P1050" s="333"/>
      <c r="Q1050" s="334"/>
    </row>
    <row r="1051" spans="1:17" s="331" customFormat="1">
      <c r="A1051" s="332"/>
      <c r="D1051" s="333"/>
      <c r="E1051" s="333"/>
      <c r="F1051" s="333"/>
      <c r="G1051" s="333"/>
      <c r="H1051" s="333"/>
      <c r="I1051" s="333"/>
      <c r="J1051" s="333"/>
      <c r="K1051" s="333"/>
      <c r="L1051" s="333"/>
      <c r="M1051" s="333"/>
      <c r="N1051" s="333"/>
      <c r="O1051" s="333"/>
      <c r="P1051" s="333"/>
      <c r="Q1051" s="334"/>
    </row>
    <row r="1052" spans="1:17" s="331" customFormat="1">
      <c r="A1052" s="332"/>
      <c r="D1052" s="333"/>
      <c r="E1052" s="333"/>
      <c r="F1052" s="333"/>
      <c r="G1052" s="333"/>
      <c r="H1052" s="333"/>
      <c r="I1052" s="333"/>
      <c r="J1052" s="333"/>
      <c r="K1052" s="333"/>
      <c r="L1052" s="333"/>
      <c r="M1052" s="333"/>
      <c r="N1052" s="333"/>
      <c r="O1052" s="333"/>
      <c r="P1052" s="333"/>
      <c r="Q1052" s="334"/>
    </row>
    <row r="1053" spans="1:17" s="331" customFormat="1">
      <c r="A1053" s="332"/>
      <c r="D1053" s="333"/>
      <c r="E1053" s="333"/>
      <c r="F1053" s="333"/>
      <c r="G1053" s="333"/>
      <c r="H1053" s="333"/>
      <c r="I1053" s="333"/>
      <c r="J1053" s="333"/>
      <c r="K1053" s="333"/>
      <c r="L1053" s="333"/>
      <c r="M1053" s="333"/>
      <c r="N1053" s="333"/>
      <c r="O1053" s="333"/>
      <c r="P1053" s="333"/>
      <c r="Q1053" s="334"/>
    </row>
    <row r="1054" spans="1:17" s="331" customFormat="1">
      <c r="A1054" s="332"/>
      <c r="D1054" s="333"/>
      <c r="E1054" s="333"/>
      <c r="F1054" s="333"/>
      <c r="G1054" s="333"/>
      <c r="H1054" s="333"/>
      <c r="I1054" s="333"/>
      <c r="J1054" s="333"/>
      <c r="K1054" s="333"/>
      <c r="L1054" s="333"/>
      <c r="M1054" s="333"/>
      <c r="N1054" s="333"/>
      <c r="O1054" s="333"/>
      <c r="P1054" s="333"/>
      <c r="Q1054" s="334"/>
    </row>
    <row r="1055" spans="1:17" s="331" customFormat="1">
      <c r="A1055" s="332"/>
      <c r="D1055" s="333"/>
      <c r="E1055" s="333"/>
      <c r="F1055" s="333"/>
      <c r="G1055" s="333"/>
      <c r="H1055" s="333"/>
      <c r="I1055" s="333"/>
      <c r="J1055" s="333"/>
      <c r="K1055" s="333"/>
      <c r="L1055" s="333"/>
      <c r="M1055" s="333"/>
      <c r="N1055" s="333"/>
      <c r="O1055" s="333"/>
      <c r="P1055" s="333"/>
      <c r="Q1055" s="334"/>
    </row>
    <row r="1056" spans="1:17" s="331" customFormat="1">
      <c r="A1056" s="332"/>
      <c r="D1056" s="333"/>
      <c r="E1056" s="333"/>
      <c r="F1056" s="333"/>
      <c r="G1056" s="333"/>
      <c r="H1056" s="333"/>
      <c r="I1056" s="333"/>
      <c r="J1056" s="333"/>
      <c r="K1056" s="333"/>
      <c r="L1056" s="333"/>
      <c r="M1056" s="333"/>
      <c r="N1056" s="333"/>
      <c r="O1056" s="333"/>
      <c r="P1056" s="333"/>
      <c r="Q1056" s="334"/>
    </row>
    <row r="1057" spans="1:17" s="331" customFormat="1">
      <c r="A1057" s="332"/>
      <c r="D1057" s="333"/>
      <c r="E1057" s="333"/>
      <c r="F1057" s="333"/>
      <c r="G1057" s="333"/>
      <c r="H1057" s="333"/>
      <c r="I1057" s="333"/>
      <c r="J1057" s="333"/>
      <c r="K1057" s="333"/>
      <c r="L1057" s="333"/>
      <c r="M1057" s="333"/>
      <c r="N1057" s="333"/>
      <c r="O1057" s="333"/>
      <c r="P1057" s="333"/>
      <c r="Q1057" s="334"/>
    </row>
    <row r="1058" spans="1:17" s="331" customFormat="1">
      <c r="A1058" s="332"/>
      <c r="D1058" s="333"/>
      <c r="E1058" s="333"/>
      <c r="F1058" s="333"/>
      <c r="G1058" s="333"/>
      <c r="H1058" s="333"/>
      <c r="I1058" s="333"/>
      <c r="J1058" s="333"/>
      <c r="K1058" s="333"/>
      <c r="L1058" s="333"/>
      <c r="M1058" s="333"/>
      <c r="N1058" s="333"/>
      <c r="O1058" s="333"/>
      <c r="P1058" s="333"/>
      <c r="Q1058" s="334"/>
    </row>
    <row r="1059" spans="1:17" s="331" customFormat="1">
      <c r="A1059" s="332"/>
      <c r="D1059" s="333"/>
      <c r="E1059" s="333"/>
      <c r="F1059" s="333"/>
      <c r="G1059" s="333"/>
      <c r="H1059" s="333"/>
      <c r="I1059" s="333"/>
      <c r="J1059" s="333"/>
      <c r="K1059" s="333"/>
      <c r="L1059" s="333"/>
      <c r="M1059" s="333"/>
      <c r="N1059" s="333"/>
      <c r="O1059" s="333"/>
      <c r="P1059" s="333"/>
      <c r="Q1059" s="334"/>
    </row>
    <row r="1060" spans="1:17" s="331" customFormat="1">
      <c r="A1060" s="332"/>
      <c r="D1060" s="333"/>
      <c r="E1060" s="333"/>
      <c r="F1060" s="333"/>
      <c r="G1060" s="333"/>
      <c r="H1060" s="333"/>
      <c r="I1060" s="333"/>
      <c r="J1060" s="333"/>
      <c r="K1060" s="333"/>
      <c r="L1060" s="333"/>
      <c r="M1060" s="333"/>
      <c r="N1060" s="333"/>
      <c r="O1060" s="333"/>
      <c r="P1060" s="333"/>
      <c r="Q1060" s="334"/>
    </row>
    <row r="1061" spans="1:17" s="331" customFormat="1">
      <c r="A1061" s="332"/>
      <c r="D1061" s="333"/>
      <c r="E1061" s="333"/>
      <c r="F1061" s="333"/>
      <c r="G1061" s="333"/>
      <c r="H1061" s="333"/>
      <c r="I1061" s="333"/>
      <c r="J1061" s="333"/>
      <c r="K1061" s="333"/>
      <c r="L1061" s="333"/>
      <c r="M1061" s="333"/>
      <c r="N1061" s="333"/>
      <c r="O1061" s="333"/>
      <c r="P1061" s="333"/>
      <c r="Q1061" s="334"/>
    </row>
    <row r="1062" spans="1:17" s="331" customFormat="1">
      <c r="A1062" s="332"/>
      <c r="D1062" s="333"/>
      <c r="E1062" s="333"/>
      <c r="F1062" s="333"/>
      <c r="G1062" s="333"/>
      <c r="H1062" s="333"/>
      <c r="I1062" s="333"/>
      <c r="J1062" s="333"/>
      <c r="K1062" s="333"/>
      <c r="L1062" s="333"/>
      <c r="M1062" s="333"/>
      <c r="N1062" s="333"/>
      <c r="O1062" s="333"/>
      <c r="P1062" s="333"/>
      <c r="Q1062" s="334"/>
    </row>
    <row r="1063" spans="1:17" s="331" customFormat="1">
      <c r="A1063" s="332"/>
      <c r="D1063" s="333"/>
      <c r="E1063" s="333"/>
      <c r="F1063" s="333"/>
      <c r="G1063" s="333"/>
      <c r="H1063" s="333"/>
      <c r="I1063" s="333"/>
      <c r="J1063" s="333"/>
      <c r="K1063" s="333"/>
      <c r="L1063" s="333"/>
      <c r="M1063" s="333"/>
      <c r="N1063" s="333"/>
      <c r="O1063" s="333"/>
      <c r="P1063" s="333"/>
      <c r="Q1063" s="334"/>
    </row>
    <row r="1064" spans="1:17" s="331" customFormat="1">
      <c r="A1064" s="332"/>
      <c r="D1064" s="333"/>
      <c r="E1064" s="333"/>
      <c r="F1064" s="333"/>
      <c r="G1064" s="333"/>
      <c r="H1064" s="333"/>
      <c r="I1064" s="333"/>
      <c r="J1064" s="333"/>
      <c r="K1064" s="333"/>
      <c r="L1064" s="333"/>
      <c r="M1064" s="333"/>
      <c r="N1064" s="333"/>
      <c r="O1064" s="333"/>
      <c r="P1064" s="333"/>
      <c r="Q1064" s="334"/>
    </row>
    <row r="1065" spans="1:17" s="331" customFormat="1">
      <c r="A1065" s="332"/>
      <c r="D1065" s="333"/>
      <c r="E1065" s="333"/>
      <c r="F1065" s="333"/>
      <c r="G1065" s="333"/>
      <c r="H1065" s="333"/>
      <c r="I1065" s="333"/>
      <c r="J1065" s="333"/>
      <c r="K1065" s="333"/>
      <c r="L1065" s="333"/>
      <c r="M1065" s="333"/>
      <c r="N1065" s="333"/>
      <c r="O1065" s="333"/>
      <c r="P1065" s="333"/>
      <c r="Q1065" s="334"/>
    </row>
    <row r="1066" spans="1:17" s="331" customFormat="1">
      <c r="A1066" s="332"/>
      <c r="D1066" s="333"/>
      <c r="E1066" s="333"/>
      <c r="F1066" s="333"/>
      <c r="G1066" s="333"/>
      <c r="H1066" s="333"/>
      <c r="I1066" s="333"/>
      <c r="J1066" s="333"/>
      <c r="K1066" s="333"/>
      <c r="L1066" s="333"/>
      <c r="M1066" s="333"/>
      <c r="N1066" s="333"/>
      <c r="O1066" s="333"/>
      <c r="P1066" s="333"/>
      <c r="Q1066" s="334"/>
    </row>
    <row r="1067" spans="1:17" s="331" customFormat="1">
      <c r="A1067" s="332"/>
      <c r="D1067" s="333"/>
      <c r="E1067" s="333"/>
      <c r="F1067" s="333"/>
      <c r="G1067" s="333"/>
      <c r="H1067" s="333"/>
      <c r="I1067" s="333"/>
      <c r="J1067" s="333"/>
      <c r="K1067" s="333"/>
      <c r="L1067" s="333"/>
      <c r="M1067" s="333"/>
      <c r="N1067" s="333"/>
      <c r="O1067" s="333"/>
      <c r="P1067" s="333"/>
      <c r="Q1067" s="334"/>
    </row>
    <row r="1068" spans="1:17" s="331" customFormat="1">
      <c r="A1068" s="332"/>
      <c r="D1068" s="333"/>
      <c r="E1068" s="333"/>
      <c r="F1068" s="333"/>
      <c r="G1068" s="333"/>
      <c r="H1068" s="333"/>
      <c r="I1068" s="333"/>
      <c r="J1068" s="333"/>
      <c r="K1068" s="333"/>
      <c r="L1068" s="333"/>
      <c r="M1068" s="333"/>
      <c r="N1068" s="333"/>
      <c r="O1068" s="333"/>
      <c r="P1068" s="333"/>
      <c r="Q1068" s="334"/>
    </row>
    <row r="1069" spans="1:17" s="331" customFormat="1">
      <c r="A1069" s="332"/>
      <c r="D1069" s="333"/>
      <c r="E1069" s="333"/>
      <c r="F1069" s="333"/>
      <c r="G1069" s="333"/>
      <c r="H1069" s="333"/>
      <c r="I1069" s="333"/>
      <c r="J1069" s="333"/>
      <c r="K1069" s="333"/>
      <c r="L1069" s="333"/>
      <c r="M1069" s="333"/>
      <c r="N1069" s="333"/>
      <c r="O1069" s="333"/>
      <c r="P1069" s="333"/>
      <c r="Q1069" s="334"/>
    </row>
    <row r="1070" spans="1:17" s="331" customFormat="1">
      <c r="A1070" s="332"/>
      <c r="D1070" s="333"/>
      <c r="E1070" s="333"/>
      <c r="F1070" s="333"/>
      <c r="G1070" s="333"/>
      <c r="H1070" s="333"/>
      <c r="I1070" s="333"/>
      <c r="J1070" s="333"/>
      <c r="K1070" s="333"/>
      <c r="L1070" s="333"/>
      <c r="M1070" s="333"/>
      <c r="N1070" s="333"/>
      <c r="O1070" s="333"/>
      <c r="P1070" s="333"/>
      <c r="Q1070" s="334"/>
    </row>
    <row r="1071" spans="1:17" s="331" customFormat="1">
      <c r="A1071" s="332"/>
      <c r="D1071" s="333"/>
      <c r="E1071" s="333"/>
      <c r="F1071" s="333"/>
      <c r="G1071" s="333"/>
      <c r="H1071" s="333"/>
      <c r="I1071" s="333"/>
      <c r="J1071" s="333"/>
      <c r="K1071" s="333"/>
      <c r="L1071" s="333"/>
      <c r="M1071" s="333"/>
      <c r="N1071" s="333"/>
      <c r="O1071" s="333"/>
      <c r="P1071" s="333"/>
      <c r="Q1071" s="334"/>
    </row>
    <row r="1072" spans="1:17" s="331" customFormat="1">
      <c r="A1072" s="332"/>
      <c r="D1072" s="333"/>
      <c r="E1072" s="333"/>
      <c r="F1072" s="333"/>
      <c r="G1072" s="333"/>
      <c r="H1072" s="333"/>
      <c r="I1072" s="333"/>
      <c r="J1072" s="333"/>
      <c r="K1072" s="333"/>
      <c r="L1072" s="333"/>
      <c r="M1072" s="333"/>
      <c r="N1072" s="333"/>
      <c r="O1072" s="333"/>
      <c r="P1072" s="333"/>
      <c r="Q1072" s="334"/>
    </row>
    <row r="1073" spans="1:17" s="331" customFormat="1">
      <c r="A1073" s="332"/>
      <c r="D1073" s="333"/>
      <c r="E1073" s="333"/>
      <c r="F1073" s="333"/>
      <c r="G1073" s="333"/>
      <c r="H1073" s="333"/>
      <c r="I1073" s="333"/>
      <c r="J1073" s="333"/>
      <c r="K1073" s="333"/>
      <c r="L1073" s="333"/>
      <c r="M1073" s="333"/>
      <c r="N1073" s="333"/>
      <c r="O1073" s="333"/>
      <c r="P1073" s="333"/>
      <c r="Q1073" s="334"/>
    </row>
    <row r="1074" spans="1:17" s="331" customFormat="1">
      <c r="A1074" s="332"/>
      <c r="D1074" s="333"/>
      <c r="E1074" s="333"/>
      <c r="F1074" s="333"/>
      <c r="G1074" s="333"/>
      <c r="H1074" s="333"/>
      <c r="I1074" s="333"/>
      <c r="J1074" s="333"/>
      <c r="K1074" s="333"/>
      <c r="L1074" s="333"/>
      <c r="M1074" s="333"/>
      <c r="N1074" s="333"/>
      <c r="O1074" s="333"/>
      <c r="P1074" s="333"/>
      <c r="Q1074" s="334"/>
    </row>
    <row r="1075" spans="1:17" s="331" customFormat="1">
      <c r="A1075" s="332"/>
      <c r="D1075" s="333"/>
      <c r="E1075" s="333"/>
      <c r="F1075" s="333"/>
      <c r="G1075" s="333"/>
      <c r="H1075" s="333"/>
      <c r="I1075" s="333"/>
      <c r="J1075" s="333"/>
      <c r="K1075" s="333"/>
      <c r="L1075" s="333"/>
      <c r="M1075" s="333"/>
      <c r="N1075" s="333"/>
      <c r="O1075" s="333"/>
      <c r="P1075" s="333"/>
      <c r="Q1075" s="334"/>
    </row>
    <row r="1076" spans="1:17" s="331" customFormat="1">
      <c r="A1076" s="332"/>
      <c r="D1076" s="333"/>
      <c r="E1076" s="333"/>
      <c r="F1076" s="333"/>
      <c r="G1076" s="333"/>
      <c r="H1076" s="333"/>
      <c r="I1076" s="333"/>
      <c r="J1076" s="333"/>
      <c r="K1076" s="333"/>
      <c r="L1076" s="333"/>
      <c r="M1076" s="333"/>
      <c r="N1076" s="333"/>
      <c r="O1076" s="333"/>
      <c r="P1076" s="333"/>
      <c r="Q1076" s="334"/>
    </row>
    <row r="1077" spans="1:17" s="331" customFormat="1">
      <c r="A1077" s="332"/>
      <c r="D1077" s="333"/>
      <c r="E1077" s="333"/>
      <c r="F1077" s="333"/>
      <c r="G1077" s="333"/>
      <c r="H1077" s="333"/>
      <c r="I1077" s="333"/>
      <c r="J1077" s="333"/>
      <c r="K1077" s="333"/>
      <c r="L1077" s="333"/>
      <c r="M1077" s="333"/>
      <c r="N1077" s="333"/>
      <c r="O1077" s="333"/>
      <c r="P1077" s="333"/>
      <c r="Q1077" s="334"/>
    </row>
    <row r="1078" spans="1:17" s="331" customFormat="1">
      <c r="A1078" s="332"/>
      <c r="D1078" s="333"/>
      <c r="E1078" s="333"/>
      <c r="F1078" s="333"/>
      <c r="G1078" s="333"/>
      <c r="H1078" s="333"/>
      <c r="I1078" s="333"/>
      <c r="J1078" s="333"/>
      <c r="K1078" s="333"/>
      <c r="L1078" s="333"/>
      <c r="M1078" s="333"/>
      <c r="N1078" s="333"/>
      <c r="O1078" s="333"/>
      <c r="P1078" s="333"/>
      <c r="Q1078" s="334"/>
    </row>
    <row r="1079" spans="1:17" s="331" customFormat="1">
      <c r="A1079" s="332"/>
      <c r="D1079" s="333"/>
      <c r="E1079" s="333"/>
      <c r="F1079" s="333"/>
      <c r="G1079" s="333"/>
      <c r="H1079" s="333"/>
      <c r="I1079" s="333"/>
      <c r="J1079" s="333"/>
      <c r="K1079" s="333"/>
      <c r="L1079" s="333"/>
      <c r="M1079" s="333"/>
      <c r="N1079" s="333"/>
      <c r="O1079" s="333"/>
      <c r="P1079" s="333"/>
      <c r="Q1079" s="334"/>
    </row>
    <row r="1080" spans="1:17" s="331" customFormat="1">
      <c r="A1080" s="332"/>
      <c r="D1080" s="333"/>
      <c r="E1080" s="333"/>
      <c r="F1080" s="333"/>
      <c r="G1080" s="333"/>
      <c r="H1080" s="333"/>
      <c r="I1080" s="333"/>
      <c r="J1080" s="333"/>
      <c r="K1080" s="333"/>
      <c r="L1080" s="333"/>
      <c r="M1080" s="333"/>
      <c r="N1080" s="333"/>
      <c r="O1080" s="333"/>
      <c r="P1080" s="333"/>
      <c r="Q1080" s="334"/>
    </row>
    <row r="1081" spans="1:17" s="331" customFormat="1">
      <c r="A1081" s="332"/>
      <c r="D1081" s="333"/>
      <c r="E1081" s="333"/>
      <c r="F1081" s="333"/>
      <c r="G1081" s="333"/>
      <c r="H1081" s="333"/>
      <c r="I1081" s="333"/>
      <c r="J1081" s="333"/>
      <c r="K1081" s="333"/>
      <c r="L1081" s="333"/>
      <c r="M1081" s="333"/>
      <c r="N1081" s="333"/>
      <c r="O1081" s="333"/>
      <c r="P1081" s="333"/>
      <c r="Q1081" s="334"/>
    </row>
    <row r="1082" spans="1:17" s="331" customFormat="1">
      <c r="A1082" s="332"/>
      <c r="D1082" s="333"/>
      <c r="E1082" s="333"/>
      <c r="F1082" s="333"/>
      <c r="G1082" s="333"/>
      <c r="H1082" s="333"/>
      <c r="I1082" s="333"/>
      <c r="J1082" s="333"/>
      <c r="K1082" s="333"/>
      <c r="L1082" s="333"/>
      <c r="M1082" s="333"/>
      <c r="N1082" s="333"/>
      <c r="O1082" s="333"/>
      <c r="P1082" s="333"/>
      <c r="Q1082" s="334"/>
    </row>
    <row r="1083" spans="1:17" s="331" customFormat="1">
      <c r="A1083" s="332"/>
      <c r="D1083" s="333"/>
      <c r="E1083" s="333"/>
      <c r="F1083" s="333"/>
      <c r="G1083" s="333"/>
      <c r="H1083" s="333"/>
      <c r="I1083" s="333"/>
      <c r="J1083" s="333"/>
      <c r="K1083" s="333"/>
      <c r="L1083" s="333"/>
      <c r="M1083" s="333"/>
      <c r="N1083" s="333"/>
      <c r="O1083" s="333"/>
      <c r="P1083" s="333"/>
      <c r="Q1083" s="334"/>
    </row>
    <row r="1084" spans="1:17" s="331" customFormat="1">
      <c r="A1084" s="332"/>
      <c r="D1084" s="333"/>
      <c r="E1084" s="333"/>
      <c r="F1084" s="333"/>
      <c r="G1084" s="333"/>
      <c r="H1084" s="333"/>
      <c r="I1084" s="333"/>
      <c r="J1084" s="333"/>
      <c r="K1084" s="333"/>
      <c r="L1084" s="333"/>
      <c r="M1084" s="333"/>
      <c r="N1084" s="333"/>
      <c r="O1084" s="333"/>
      <c r="P1084" s="333"/>
      <c r="Q1084" s="334"/>
    </row>
    <row r="1085" spans="1:17" s="331" customFormat="1">
      <c r="A1085" s="332"/>
      <c r="D1085" s="333"/>
      <c r="E1085" s="333"/>
      <c r="F1085" s="333"/>
      <c r="G1085" s="333"/>
      <c r="H1085" s="333"/>
      <c r="I1085" s="333"/>
      <c r="J1085" s="333"/>
      <c r="K1085" s="333"/>
      <c r="L1085" s="333"/>
      <c r="M1085" s="333"/>
      <c r="N1085" s="333"/>
      <c r="O1085" s="333"/>
      <c r="P1085" s="333"/>
      <c r="Q1085" s="334"/>
    </row>
    <row r="1086" spans="1:17" s="331" customFormat="1">
      <c r="A1086" s="332"/>
      <c r="D1086" s="333"/>
      <c r="E1086" s="333"/>
      <c r="F1086" s="333"/>
      <c r="G1086" s="333"/>
      <c r="H1086" s="333"/>
      <c r="I1086" s="333"/>
      <c r="J1086" s="333"/>
      <c r="K1086" s="333"/>
      <c r="L1086" s="333"/>
      <c r="M1086" s="333"/>
      <c r="N1086" s="333"/>
      <c r="O1086" s="333"/>
      <c r="P1086" s="333"/>
      <c r="Q1086" s="334"/>
    </row>
    <row r="1087" spans="1:17" s="331" customFormat="1">
      <c r="A1087" s="332"/>
      <c r="D1087" s="333"/>
      <c r="E1087" s="333"/>
      <c r="F1087" s="333"/>
      <c r="G1087" s="333"/>
      <c r="H1087" s="333"/>
      <c r="I1087" s="333"/>
      <c r="J1087" s="333"/>
      <c r="K1087" s="333"/>
      <c r="L1087" s="333"/>
      <c r="M1087" s="333"/>
      <c r="N1087" s="333"/>
      <c r="O1087" s="333"/>
      <c r="P1087" s="333"/>
      <c r="Q1087" s="334"/>
    </row>
    <row r="1088" spans="1:17" s="331" customFormat="1">
      <c r="A1088" s="332"/>
      <c r="D1088" s="333"/>
      <c r="E1088" s="333"/>
      <c r="F1088" s="333"/>
      <c r="G1088" s="333"/>
      <c r="H1088" s="333"/>
      <c r="I1088" s="333"/>
      <c r="J1088" s="333"/>
      <c r="K1088" s="333"/>
      <c r="L1088" s="333"/>
      <c r="M1088" s="333"/>
      <c r="N1088" s="333"/>
      <c r="O1088" s="333"/>
      <c r="P1088" s="333"/>
      <c r="Q1088" s="334"/>
    </row>
    <row r="1089" spans="1:17" s="331" customFormat="1">
      <c r="A1089" s="332"/>
      <c r="D1089" s="333"/>
      <c r="E1089" s="333"/>
      <c r="F1089" s="333"/>
      <c r="G1089" s="333"/>
      <c r="H1089" s="333"/>
      <c r="I1089" s="333"/>
      <c r="J1089" s="333"/>
      <c r="K1089" s="333"/>
      <c r="L1089" s="333"/>
      <c r="M1089" s="333"/>
      <c r="N1089" s="333"/>
      <c r="O1089" s="333"/>
      <c r="P1089" s="333"/>
      <c r="Q1089" s="334"/>
    </row>
    <row r="1090" spans="1:17" s="331" customFormat="1">
      <c r="A1090" s="332"/>
      <c r="D1090" s="333"/>
      <c r="E1090" s="333"/>
      <c r="F1090" s="333"/>
      <c r="G1090" s="333"/>
      <c r="H1090" s="333"/>
      <c r="I1090" s="333"/>
      <c r="J1090" s="333"/>
      <c r="K1090" s="333"/>
      <c r="L1090" s="333"/>
      <c r="M1090" s="333"/>
      <c r="N1090" s="333"/>
      <c r="O1090" s="333"/>
      <c r="P1090" s="333"/>
      <c r="Q1090" s="334"/>
    </row>
    <row r="1091" spans="1:17" s="331" customFormat="1">
      <c r="A1091" s="332"/>
      <c r="D1091" s="333"/>
      <c r="E1091" s="333"/>
      <c r="F1091" s="333"/>
      <c r="G1091" s="333"/>
      <c r="H1091" s="333"/>
      <c r="I1091" s="333"/>
      <c r="J1091" s="333"/>
      <c r="K1091" s="333"/>
      <c r="L1091" s="333"/>
      <c r="M1091" s="333"/>
      <c r="N1091" s="333"/>
      <c r="O1091" s="333"/>
      <c r="P1091" s="333"/>
      <c r="Q1091" s="334"/>
    </row>
    <row r="1092" spans="1:17" s="331" customFormat="1">
      <c r="A1092" s="332"/>
      <c r="D1092" s="333"/>
      <c r="E1092" s="333"/>
      <c r="F1092" s="333"/>
      <c r="G1092" s="333"/>
      <c r="H1092" s="333"/>
      <c r="I1092" s="333"/>
      <c r="J1092" s="333"/>
      <c r="K1092" s="333"/>
      <c r="L1092" s="333"/>
      <c r="M1092" s="333"/>
      <c r="N1092" s="333"/>
      <c r="O1092" s="333"/>
      <c r="P1092" s="333"/>
      <c r="Q1092" s="334"/>
    </row>
    <row r="1093" spans="1:17" s="331" customFormat="1">
      <c r="A1093" s="332"/>
      <c r="D1093" s="333"/>
      <c r="E1093" s="333"/>
      <c r="F1093" s="333"/>
      <c r="G1093" s="333"/>
      <c r="H1093" s="333"/>
      <c r="I1093" s="333"/>
      <c r="J1093" s="333"/>
      <c r="K1093" s="333"/>
      <c r="L1093" s="333"/>
      <c r="M1093" s="333"/>
      <c r="N1093" s="333"/>
      <c r="O1093" s="333"/>
      <c r="P1093" s="333"/>
      <c r="Q1093" s="334"/>
    </row>
    <row r="1094" spans="1:17" s="331" customFormat="1">
      <c r="A1094" s="332"/>
      <c r="D1094" s="333"/>
      <c r="E1094" s="333"/>
      <c r="F1094" s="333"/>
      <c r="G1094" s="333"/>
      <c r="H1094" s="333"/>
      <c r="I1094" s="333"/>
      <c r="J1094" s="333"/>
      <c r="K1094" s="333"/>
      <c r="L1094" s="333"/>
      <c r="M1094" s="333"/>
      <c r="N1094" s="333"/>
      <c r="O1094" s="333"/>
      <c r="P1094" s="333"/>
      <c r="Q1094" s="334"/>
    </row>
    <row r="1095" spans="1:17" s="331" customFormat="1">
      <c r="A1095" s="332"/>
      <c r="D1095" s="333"/>
      <c r="E1095" s="333"/>
      <c r="F1095" s="333"/>
      <c r="G1095" s="333"/>
      <c r="H1095" s="333"/>
      <c r="I1095" s="333"/>
      <c r="J1095" s="333"/>
      <c r="K1095" s="333"/>
      <c r="L1095" s="333"/>
      <c r="M1095" s="333"/>
      <c r="N1095" s="333"/>
      <c r="O1095" s="333"/>
      <c r="P1095" s="333"/>
      <c r="Q1095" s="334"/>
    </row>
    <row r="1096" spans="1:17" s="331" customFormat="1">
      <c r="A1096" s="332"/>
      <c r="D1096" s="333"/>
      <c r="E1096" s="333"/>
      <c r="F1096" s="333"/>
      <c r="G1096" s="333"/>
      <c r="H1096" s="333"/>
      <c r="I1096" s="333"/>
      <c r="J1096" s="333"/>
      <c r="K1096" s="333"/>
      <c r="L1096" s="333"/>
      <c r="M1096" s="333"/>
      <c r="N1096" s="333"/>
      <c r="O1096" s="333"/>
      <c r="P1096" s="333"/>
      <c r="Q1096" s="334"/>
    </row>
    <row r="1097" spans="1:17" s="331" customFormat="1">
      <c r="A1097" s="332"/>
      <c r="D1097" s="333"/>
      <c r="E1097" s="333"/>
      <c r="F1097" s="333"/>
      <c r="G1097" s="333"/>
      <c r="H1097" s="333"/>
      <c r="I1097" s="333"/>
      <c r="J1097" s="333"/>
      <c r="K1097" s="333"/>
      <c r="L1097" s="333"/>
      <c r="M1097" s="333"/>
      <c r="N1097" s="333"/>
      <c r="O1097" s="333"/>
      <c r="P1097" s="333"/>
      <c r="Q1097" s="334"/>
    </row>
    <row r="1098" spans="1:17" s="331" customFormat="1">
      <c r="A1098" s="332"/>
      <c r="D1098" s="333"/>
      <c r="E1098" s="333"/>
      <c r="F1098" s="333"/>
      <c r="G1098" s="333"/>
      <c r="H1098" s="333"/>
      <c r="I1098" s="333"/>
      <c r="J1098" s="333"/>
      <c r="K1098" s="333"/>
      <c r="L1098" s="333"/>
      <c r="M1098" s="333"/>
      <c r="N1098" s="333"/>
      <c r="O1098" s="333"/>
      <c r="P1098" s="333"/>
      <c r="Q1098" s="334"/>
    </row>
    <row r="1099" spans="1:17" s="331" customFormat="1">
      <c r="A1099" s="332"/>
      <c r="D1099" s="333"/>
      <c r="E1099" s="333"/>
      <c r="F1099" s="333"/>
      <c r="G1099" s="333"/>
      <c r="H1099" s="333"/>
      <c r="I1099" s="333"/>
      <c r="J1099" s="333"/>
      <c r="K1099" s="333"/>
      <c r="L1099" s="333"/>
      <c r="M1099" s="333"/>
      <c r="N1099" s="333"/>
      <c r="O1099" s="333"/>
      <c r="P1099" s="333"/>
      <c r="Q1099" s="334"/>
    </row>
    <row r="1100" spans="1:17" s="331" customFormat="1">
      <c r="A1100" s="332"/>
      <c r="D1100" s="333"/>
      <c r="E1100" s="333"/>
      <c r="F1100" s="333"/>
      <c r="G1100" s="333"/>
      <c r="H1100" s="333"/>
      <c r="I1100" s="333"/>
      <c r="J1100" s="333"/>
      <c r="K1100" s="333"/>
      <c r="L1100" s="333"/>
      <c r="M1100" s="333"/>
      <c r="N1100" s="333"/>
      <c r="O1100" s="333"/>
      <c r="P1100" s="333"/>
      <c r="Q1100" s="334"/>
    </row>
    <row r="1101" spans="1:17" s="331" customFormat="1">
      <c r="A1101" s="332"/>
      <c r="D1101" s="333"/>
      <c r="E1101" s="333"/>
      <c r="F1101" s="333"/>
      <c r="G1101" s="333"/>
      <c r="H1101" s="333"/>
      <c r="I1101" s="333"/>
      <c r="J1101" s="333"/>
      <c r="K1101" s="333"/>
      <c r="L1101" s="333"/>
      <c r="M1101" s="333"/>
      <c r="N1101" s="333"/>
      <c r="O1101" s="333"/>
      <c r="P1101" s="333"/>
      <c r="Q1101" s="334"/>
    </row>
    <row r="1102" spans="1:17" s="331" customFormat="1">
      <c r="A1102" s="332"/>
      <c r="D1102" s="333"/>
      <c r="E1102" s="333"/>
      <c r="F1102" s="333"/>
      <c r="G1102" s="333"/>
      <c r="H1102" s="333"/>
      <c r="I1102" s="333"/>
      <c r="J1102" s="333"/>
      <c r="K1102" s="333"/>
      <c r="L1102" s="333"/>
      <c r="M1102" s="333"/>
      <c r="N1102" s="333"/>
      <c r="O1102" s="333"/>
      <c r="P1102" s="333"/>
      <c r="Q1102" s="334"/>
    </row>
    <row r="1103" spans="1:17" s="331" customFormat="1">
      <c r="A1103" s="332"/>
      <c r="D1103" s="333"/>
      <c r="E1103" s="333"/>
      <c r="F1103" s="333"/>
      <c r="G1103" s="333"/>
      <c r="H1103" s="333"/>
      <c r="I1103" s="333"/>
      <c r="J1103" s="333"/>
      <c r="K1103" s="333"/>
      <c r="L1103" s="333"/>
      <c r="M1103" s="333"/>
      <c r="N1103" s="333"/>
      <c r="O1103" s="333"/>
      <c r="P1103" s="333"/>
      <c r="Q1103" s="334"/>
    </row>
    <row r="1104" spans="1:17" s="331" customFormat="1">
      <c r="A1104" s="332"/>
      <c r="D1104" s="333"/>
      <c r="E1104" s="333"/>
      <c r="F1104" s="333"/>
      <c r="G1104" s="333"/>
      <c r="H1104" s="333"/>
      <c r="I1104" s="333"/>
      <c r="J1104" s="333"/>
      <c r="K1104" s="333"/>
      <c r="L1104" s="333"/>
      <c r="M1104" s="333"/>
      <c r="N1104" s="333"/>
      <c r="O1104" s="333"/>
      <c r="P1104" s="333"/>
      <c r="Q1104" s="334"/>
    </row>
    <row r="1105" spans="1:17" s="331" customFormat="1">
      <c r="A1105" s="332"/>
      <c r="D1105" s="333"/>
      <c r="E1105" s="333"/>
      <c r="F1105" s="333"/>
      <c r="G1105" s="333"/>
      <c r="H1105" s="333"/>
      <c r="I1105" s="333"/>
      <c r="J1105" s="333"/>
      <c r="K1105" s="333"/>
      <c r="L1105" s="333"/>
      <c r="M1105" s="333"/>
      <c r="N1105" s="333"/>
      <c r="O1105" s="333"/>
      <c r="P1105" s="333"/>
      <c r="Q1105" s="334"/>
    </row>
    <row r="1106" spans="1:17" s="331" customFormat="1">
      <c r="A1106" s="332"/>
      <c r="D1106" s="333"/>
      <c r="E1106" s="333"/>
      <c r="F1106" s="333"/>
      <c r="G1106" s="333"/>
      <c r="H1106" s="333"/>
      <c r="I1106" s="333"/>
      <c r="J1106" s="333"/>
      <c r="K1106" s="333"/>
      <c r="L1106" s="333"/>
      <c r="M1106" s="333"/>
      <c r="N1106" s="333"/>
      <c r="O1106" s="333"/>
      <c r="P1106" s="333"/>
      <c r="Q1106" s="334"/>
    </row>
    <row r="1107" spans="1:17" s="331" customFormat="1">
      <c r="A1107" s="332"/>
      <c r="D1107" s="333"/>
      <c r="E1107" s="333"/>
      <c r="F1107" s="333"/>
      <c r="G1107" s="333"/>
      <c r="H1107" s="333"/>
      <c r="I1107" s="333"/>
      <c r="J1107" s="333"/>
      <c r="K1107" s="333"/>
      <c r="L1107" s="333"/>
      <c r="M1107" s="333"/>
      <c r="N1107" s="333"/>
      <c r="O1107" s="333"/>
      <c r="P1107" s="333"/>
      <c r="Q1107" s="334"/>
    </row>
    <row r="1108" spans="1:17" s="331" customFormat="1">
      <c r="A1108" s="332"/>
      <c r="D1108" s="333"/>
      <c r="E1108" s="333"/>
      <c r="F1108" s="333"/>
      <c r="G1108" s="333"/>
      <c r="H1108" s="333"/>
      <c r="I1108" s="333"/>
      <c r="J1108" s="333"/>
      <c r="K1108" s="333"/>
      <c r="L1108" s="333"/>
      <c r="M1108" s="333"/>
      <c r="N1108" s="333"/>
      <c r="O1108" s="333"/>
      <c r="P1108" s="333"/>
      <c r="Q1108" s="334"/>
    </row>
    <row r="1109" spans="1:17" s="331" customFormat="1">
      <c r="A1109" s="332"/>
      <c r="D1109" s="333"/>
      <c r="E1109" s="333"/>
      <c r="F1109" s="333"/>
      <c r="G1109" s="333"/>
      <c r="H1109" s="333"/>
      <c r="I1109" s="333"/>
      <c r="J1109" s="333"/>
      <c r="K1109" s="333"/>
      <c r="L1109" s="333"/>
      <c r="M1109" s="333"/>
      <c r="N1109" s="333"/>
      <c r="O1109" s="333"/>
      <c r="P1109" s="333"/>
      <c r="Q1109" s="334"/>
    </row>
    <row r="1110" spans="1:17" s="331" customFormat="1">
      <c r="A1110" s="332"/>
      <c r="D1110" s="333"/>
      <c r="E1110" s="333"/>
      <c r="F1110" s="333"/>
      <c r="G1110" s="333"/>
      <c r="H1110" s="333"/>
      <c r="I1110" s="333"/>
      <c r="J1110" s="333"/>
      <c r="K1110" s="333"/>
      <c r="L1110" s="333"/>
      <c r="M1110" s="333"/>
      <c r="N1110" s="333"/>
      <c r="O1110" s="333"/>
      <c r="P1110" s="333"/>
      <c r="Q1110" s="334"/>
    </row>
    <row r="1111" spans="1:17" s="331" customFormat="1">
      <c r="A1111" s="332"/>
      <c r="D1111" s="333"/>
      <c r="E1111" s="333"/>
      <c r="F1111" s="333"/>
      <c r="G1111" s="333"/>
      <c r="H1111" s="333"/>
      <c r="I1111" s="333"/>
      <c r="J1111" s="333"/>
      <c r="K1111" s="333"/>
      <c r="L1111" s="333"/>
      <c r="M1111" s="333"/>
      <c r="N1111" s="333"/>
      <c r="O1111" s="333"/>
      <c r="P1111" s="333"/>
      <c r="Q1111" s="334"/>
    </row>
    <row r="1112" spans="1:17" s="331" customFormat="1">
      <c r="A1112" s="332"/>
      <c r="D1112" s="333"/>
      <c r="E1112" s="333"/>
      <c r="F1112" s="333"/>
      <c r="G1112" s="333"/>
      <c r="H1112" s="333"/>
      <c r="I1112" s="333"/>
      <c r="J1112" s="333"/>
      <c r="K1112" s="333"/>
      <c r="L1112" s="333"/>
      <c r="M1112" s="333"/>
      <c r="N1112" s="333"/>
      <c r="O1112" s="333"/>
      <c r="P1112" s="333"/>
      <c r="Q1112" s="334"/>
    </row>
    <row r="1113" spans="1:17" s="331" customFormat="1">
      <c r="A1113" s="332"/>
      <c r="D1113" s="333"/>
      <c r="E1113" s="333"/>
      <c r="F1113" s="333"/>
      <c r="G1113" s="333"/>
      <c r="H1113" s="333"/>
      <c r="I1113" s="333"/>
      <c r="J1113" s="333"/>
      <c r="K1113" s="333"/>
      <c r="L1113" s="333"/>
      <c r="M1113" s="333"/>
      <c r="N1113" s="333"/>
      <c r="O1113" s="333"/>
      <c r="P1113" s="333"/>
      <c r="Q1113" s="334"/>
    </row>
    <row r="1114" spans="1:17" s="331" customFormat="1">
      <c r="A1114" s="332"/>
      <c r="D1114" s="333"/>
      <c r="E1114" s="333"/>
      <c r="F1114" s="333"/>
      <c r="G1114" s="333"/>
      <c r="H1114" s="333"/>
      <c r="I1114" s="333"/>
      <c r="J1114" s="333"/>
      <c r="K1114" s="333"/>
      <c r="L1114" s="333"/>
      <c r="M1114" s="333"/>
      <c r="N1114" s="333"/>
      <c r="O1114" s="333"/>
      <c r="P1114" s="333"/>
      <c r="Q1114" s="334"/>
    </row>
    <row r="1115" spans="1:17" s="331" customFormat="1">
      <c r="A1115" s="332"/>
      <c r="D1115" s="333"/>
      <c r="E1115" s="333"/>
      <c r="F1115" s="333"/>
      <c r="G1115" s="333"/>
      <c r="H1115" s="333"/>
      <c r="I1115" s="333"/>
      <c r="J1115" s="333"/>
      <c r="K1115" s="333"/>
      <c r="L1115" s="333"/>
      <c r="M1115" s="333"/>
      <c r="N1115" s="333"/>
      <c r="O1115" s="333"/>
      <c r="P1115" s="333"/>
      <c r="Q1115" s="334"/>
    </row>
    <row r="1116" spans="1:17" s="331" customFormat="1">
      <c r="A1116" s="332"/>
      <c r="D1116" s="333"/>
      <c r="E1116" s="333"/>
      <c r="F1116" s="333"/>
      <c r="G1116" s="333"/>
      <c r="H1116" s="333"/>
      <c r="I1116" s="333"/>
      <c r="J1116" s="333"/>
      <c r="K1116" s="333"/>
      <c r="L1116" s="333"/>
      <c r="M1116" s="333"/>
      <c r="N1116" s="333"/>
      <c r="O1116" s="333"/>
      <c r="P1116" s="333"/>
      <c r="Q1116" s="334"/>
    </row>
    <row r="1117" spans="1:17" s="331" customFormat="1">
      <c r="A1117" s="332"/>
      <c r="D1117" s="333"/>
      <c r="E1117" s="333"/>
      <c r="F1117" s="333"/>
      <c r="G1117" s="333"/>
      <c r="H1117" s="333"/>
      <c r="I1117" s="333"/>
      <c r="J1117" s="333"/>
      <c r="K1117" s="333"/>
      <c r="L1117" s="333"/>
      <c r="M1117" s="333"/>
      <c r="N1117" s="333"/>
      <c r="O1117" s="333"/>
      <c r="P1117" s="333"/>
      <c r="Q1117" s="334"/>
    </row>
    <row r="1118" spans="1:17" s="331" customFormat="1">
      <c r="A1118" s="332"/>
      <c r="D1118" s="333"/>
      <c r="E1118" s="333"/>
      <c r="F1118" s="333"/>
      <c r="G1118" s="333"/>
      <c r="H1118" s="333"/>
      <c r="I1118" s="333"/>
      <c r="J1118" s="333"/>
      <c r="K1118" s="333"/>
      <c r="L1118" s="333"/>
      <c r="M1118" s="333"/>
      <c r="N1118" s="333"/>
      <c r="O1118" s="333"/>
      <c r="P1118" s="333"/>
      <c r="Q1118" s="334"/>
    </row>
    <row r="1119" spans="1:17" s="331" customFormat="1">
      <c r="A1119" s="332"/>
      <c r="D1119" s="333"/>
      <c r="E1119" s="333"/>
      <c r="F1119" s="333"/>
      <c r="G1119" s="333"/>
      <c r="H1119" s="333"/>
      <c r="I1119" s="333"/>
      <c r="J1119" s="333"/>
      <c r="K1119" s="333"/>
      <c r="L1119" s="333"/>
      <c r="M1119" s="333"/>
      <c r="N1119" s="333"/>
      <c r="O1119" s="333"/>
      <c r="P1119" s="333"/>
      <c r="Q1119" s="334"/>
    </row>
    <row r="1120" spans="1:17" s="331" customFormat="1">
      <c r="A1120" s="332"/>
      <c r="D1120" s="333"/>
      <c r="E1120" s="333"/>
      <c r="F1120" s="333"/>
      <c r="G1120" s="333"/>
      <c r="H1120" s="333"/>
      <c r="I1120" s="333"/>
      <c r="J1120" s="333"/>
      <c r="K1120" s="333"/>
      <c r="L1120" s="333"/>
      <c r="M1120" s="333"/>
      <c r="N1120" s="333"/>
      <c r="O1120" s="333"/>
      <c r="P1120" s="333"/>
      <c r="Q1120" s="334"/>
    </row>
    <row r="1121" spans="1:17" s="331" customFormat="1">
      <c r="A1121" s="332"/>
      <c r="D1121" s="333"/>
      <c r="E1121" s="333"/>
      <c r="F1121" s="333"/>
      <c r="G1121" s="333"/>
      <c r="H1121" s="333"/>
      <c r="I1121" s="333"/>
      <c r="J1121" s="333"/>
      <c r="K1121" s="333"/>
      <c r="L1121" s="333"/>
      <c r="M1121" s="333"/>
      <c r="N1121" s="333"/>
      <c r="O1121" s="333"/>
      <c r="P1121" s="333"/>
      <c r="Q1121" s="334"/>
    </row>
    <row r="1122" spans="1:17" s="331" customFormat="1">
      <c r="A1122" s="332"/>
      <c r="D1122" s="333"/>
      <c r="E1122" s="333"/>
      <c r="F1122" s="333"/>
      <c r="G1122" s="333"/>
      <c r="H1122" s="333"/>
      <c r="I1122" s="333"/>
      <c r="J1122" s="333"/>
      <c r="K1122" s="333"/>
      <c r="L1122" s="333"/>
      <c r="M1122" s="333"/>
      <c r="N1122" s="333"/>
      <c r="O1122" s="333"/>
      <c r="P1122" s="333"/>
      <c r="Q1122" s="334"/>
    </row>
    <row r="1123" spans="1:17" s="331" customFormat="1">
      <c r="A1123" s="332"/>
      <c r="D1123" s="333"/>
      <c r="E1123" s="333"/>
      <c r="F1123" s="333"/>
      <c r="G1123" s="333"/>
      <c r="H1123" s="333"/>
      <c r="I1123" s="333"/>
      <c r="J1123" s="333"/>
      <c r="K1123" s="333"/>
      <c r="L1123" s="333"/>
      <c r="M1123" s="333"/>
      <c r="N1123" s="333"/>
      <c r="O1123" s="333"/>
      <c r="P1123" s="333"/>
      <c r="Q1123" s="334"/>
    </row>
    <row r="1124" spans="1:17" s="331" customFormat="1">
      <c r="A1124" s="332"/>
      <c r="D1124" s="333"/>
      <c r="E1124" s="333"/>
      <c r="F1124" s="333"/>
      <c r="G1124" s="333"/>
      <c r="H1124" s="333"/>
      <c r="I1124" s="333"/>
      <c r="J1124" s="333"/>
      <c r="K1124" s="333"/>
      <c r="L1124" s="333"/>
      <c r="M1124" s="333"/>
      <c r="N1124" s="333"/>
      <c r="O1124" s="333"/>
      <c r="P1124" s="333"/>
      <c r="Q1124" s="334"/>
    </row>
    <row r="1125" spans="1:17" s="331" customFormat="1">
      <c r="A1125" s="332"/>
      <c r="D1125" s="333"/>
      <c r="E1125" s="333"/>
      <c r="F1125" s="333"/>
      <c r="G1125" s="333"/>
      <c r="H1125" s="333"/>
      <c r="I1125" s="333"/>
      <c r="J1125" s="333"/>
      <c r="K1125" s="333"/>
      <c r="L1125" s="333"/>
      <c r="M1125" s="333"/>
      <c r="N1125" s="333"/>
      <c r="O1125" s="333"/>
      <c r="P1125" s="333"/>
      <c r="Q1125" s="334"/>
    </row>
    <row r="1126" spans="1:17" s="331" customFormat="1">
      <c r="A1126" s="332"/>
      <c r="D1126" s="333"/>
      <c r="E1126" s="333"/>
      <c r="F1126" s="333"/>
      <c r="G1126" s="333"/>
      <c r="H1126" s="333"/>
      <c r="I1126" s="333"/>
      <c r="J1126" s="333"/>
      <c r="K1126" s="333"/>
      <c r="L1126" s="333"/>
      <c r="M1126" s="333"/>
      <c r="N1126" s="333"/>
      <c r="O1126" s="333"/>
      <c r="P1126" s="333"/>
      <c r="Q1126" s="334"/>
    </row>
    <row r="1127" spans="1:17" s="331" customFormat="1">
      <c r="A1127" s="332"/>
      <c r="D1127" s="333"/>
      <c r="E1127" s="333"/>
      <c r="F1127" s="333"/>
      <c r="G1127" s="333"/>
      <c r="H1127" s="333"/>
      <c r="I1127" s="333"/>
      <c r="J1127" s="333"/>
      <c r="K1127" s="333"/>
      <c r="L1127" s="333"/>
      <c r="M1127" s="333"/>
      <c r="N1127" s="333"/>
      <c r="O1127" s="333"/>
      <c r="P1127" s="333"/>
      <c r="Q1127" s="334"/>
    </row>
    <row r="1128" spans="1:17" s="331" customFormat="1">
      <c r="A1128" s="332"/>
      <c r="D1128" s="333"/>
      <c r="E1128" s="333"/>
      <c r="F1128" s="333"/>
      <c r="G1128" s="333"/>
      <c r="H1128" s="333"/>
      <c r="I1128" s="333"/>
      <c r="J1128" s="333"/>
      <c r="K1128" s="333"/>
      <c r="L1128" s="333"/>
      <c r="M1128" s="333"/>
      <c r="N1128" s="333"/>
      <c r="O1128" s="333"/>
      <c r="P1128" s="333"/>
      <c r="Q1128" s="334"/>
    </row>
    <row r="1129" spans="1:17" s="331" customFormat="1">
      <c r="A1129" s="332"/>
      <c r="D1129" s="333"/>
      <c r="E1129" s="333"/>
      <c r="F1129" s="333"/>
      <c r="G1129" s="333"/>
      <c r="H1129" s="333"/>
      <c r="I1129" s="333"/>
      <c r="J1129" s="333"/>
      <c r="K1129" s="333"/>
      <c r="L1129" s="333"/>
      <c r="M1129" s="333"/>
      <c r="N1129" s="333"/>
      <c r="O1129" s="333"/>
      <c r="P1129" s="333"/>
      <c r="Q1129" s="334"/>
    </row>
    <row r="1130" spans="1:17" s="331" customFormat="1">
      <c r="A1130" s="332"/>
      <c r="D1130" s="333"/>
      <c r="E1130" s="333"/>
      <c r="F1130" s="333"/>
      <c r="G1130" s="333"/>
      <c r="H1130" s="333"/>
      <c r="I1130" s="333"/>
      <c r="J1130" s="333"/>
      <c r="K1130" s="333"/>
      <c r="L1130" s="333"/>
      <c r="M1130" s="333"/>
      <c r="N1130" s="333"/>
      <c r="O1130" s="333"/>
      <c r="P1130" s="333"/>
      <c r="Q1130" s="334"/>
    </row>
    <row r="1131" spans="1:17" s="331" customFormat="1">
      <c r="A1131" s="332"/>
      <c r="D1131" s="333"/>
      <c r="E1131" s="333"/>
      <c r="F1131" s="333"/>
      <c r="G1131" s="333"/>
      <c r="H1131" s="333"/>
      <c r="I1131" s="333"/>
      <c r="J1131" s="333"/>
      <c r="K1131" s="333"/>
      <c r="L1131" s="333"/>
      <c r="M1131" s="333"/>
      <c r="N1131" s="333"/>
      <c r="O1131" s="333"/>
      <c r="P1131" s="333"/>
      <c r="Q1131" s="334"/>
    </row>
    <row r="1132" spans="1:17" s="331" customFormat="1">
      <c r="A1132" s="332"/>
      <c r="D1132" s="333"/>
      <c r="E1132" s="333"/>
      <c r="F1132" s="333"/>
      <c r="G1132" s="333"/>
      <c r="H1132" s="333"/>
      <c r="I1132" s="333"/>
      <c r="J1132" s="333"/>
      <c r="K1132" s="333"/>
      <c r="L1132" s="333"/>
      <c r="M1132" s="333"/>
      <c r="N1132" s="333"/>
      <c r="O1132" s="333"/>
      <c r="P1132" s="333"/>
      <c r="Q1132" s="334"/>
    </row>
    <row r="1133" spans="1:17" s="331" customFormat="1">
      <c r="A1133" s="332"/>
      <c r="D1133" s="333"/>
      <c r="E1133" s="333"/>
      <c r="F1133" s="333"/>
      <c r="G1133" s="333"/>
      <c r="H1133" s="333"/>
      <c r="I1133" s="333"/>
      <c r="J1133" s="333"/>
      <c r="K1133" s="333"/>
      <c r="L1133" s="333"/>
      <c r="M1133" s="333"/>
      <c r="N1133" s="333"/>
      <c r="O1133" s="333"/>
      <c r="P1133" s="333"/>
      <c r="Q1133" s="334"/>
    </row>
    <row r="1134" spans="1:17" s="331" customFormat="1">
      <c r="A1134" s="332"/>
      <c r="D1134" s="333"/>
      <c r="E1134" s="333"/>
      <c r="F1134" s="333"/>
      <c r="G1134" s="333"/>
      <c r="H1134" s="333"/>
      <c r="I1134" s="333"/>
      <c r="J1134" s="333"/>
      <c r="K1134" s="333"/>
      <c r="L1134" s="333"/>
      <c r="M1134" s="333"/>
      <c r="N1134" s="333"/>
      <c r="O1134" s="333"/>
      <c r="P1134" s="333"/>
      <c r="Q1134" s="334"/>
    </row>
    <row r="1135" spans="1:17" s="331" customFormat="1">
      <c r="A1135" s="332"/>
      <c r="D1135" s="333"/>
      <c r="E1135" s="333"/>
      <c r="F1135" s="333"/>
      <c r="G1135" s="333"/>
      <c r="H1135" s="333"/>
      <c r="I1135" s="333"/>
      <c r="J1135" s="333"/>
      <c r="K1135" s="333"/>
      <c r="L1135" s="333"/>
      <c r="M1135" s="333"/>
      <c r="N1135" s="333"/>
      <c r="O1135" s="333"/>
      <c r="P1135" s="333"/>
      <c r="Q1135" s="334"/>
    </row>
    <row r="1136" spans="1:17" s="331" customFormat="1">
      <c r="A1136" s="332"/>
      <c r="D1136" s="333"/>
      <c r="E1136" s="333"/>
      <c r="F1136" s="333"/>
      <c r="G1136" s="333"/>
      <c r="H1136" s="333"/>
      <c r="I1136" s="333"/>
      <c r="J1136" s="333"/>
      <c r="K1136" s="333"/>
      <c r="L1136" s="333"/>
      <c r="M1136" s="333"/>
      <c r="N1136" s="333"/>
      <c r="O1136" s="333"/>
      <c r="P1136" s="333"/>
      <c r="Q1136" s="334"/>
    </row>
    <row r="1137" spans="1:17" s="331" customFormat="1">
      <c r="A1137" s="332"/>
      <c r="D1137" s="333"/>
      <c r="E1137" s="333"/>
      <c r="F1137" s="333"/>
      <c r="G1137" s="333"/>
      <c r="H1137" s="333"/>
      <c r="I1137" s="333"/>
      <c r="J1137" s="333"/>
      <c r="K1137" s="333"/>
      <c r="L1137" s="333"/>
      <c r="M1137" s="333"/>
      <c r="N1137" s="333"/>
      <c r="O1137" s="333"/>
      <c r="P1137" s="333"/>
      <c r="Q1137" s="334"/>
    </row>
    <row r="1138" spans="1:17" s="331" customFormat="1">
      <c r="A1138" s="332"/>
      <c r="D1138" s="333"/>
      <c r="E1138" s="333"/>
      <c r="F1138" s="333"/>
      <c r="G1138" s="333"/>
      <c r="H1138" s="333"/>
      <c r="I1138" s="333"/>
      <c r="J1138" s="333"/>
      <c r="K1138" s="333"/>
      <c r="L1138" s="333"/>
      <c r="M1138" s="333"/>
      <c r="N1138" s="333"/>
      <c r="O1138" s="333"/>
      <c r="P1138" s="333"/>
      <c r="Q1138" s="334"/>
    </row>
    <row r="1139" spans="1:17" s="331" customFormat="1">
      <c r="A1139" s="332"/>
      <c r="D1139" s="333"/>
      <c r="E1139" s="333"/>
      <c r="F1139" s="333"/>
      <c r="G1139" s="333"/>
      <c r="H1139" s="333"/>
      <c r="I1139" s="333"/>
      <c r="J1139" s="333"/>
      <c r="K1139" s="333"/>
      <c r="L1139" s="333"/>
      <c r="M1139" s="333"/>
      <c r="N1139" s="333"/>
      <c r="O1139" s="333"/>
      <c r="P1139" s="333"/>
      <c r="Q1139" s="334"/>
    </row>
    <row r="1140" spans="1:17" s="331" customFormat="1">
      <c r="A1140" s="332"/>
      <c r="D1140" s="333"/>
      <c r="E1140" s="333"/>
      <c r="F1140" s="333"/>
      <c r="G1140" s="333"/>
      <c r="H1140" s="333"/>
      <c r="I1140" s="333"/>
      <c r="J1140" s="333"/>
      <c r="K1140" s="333"/>
      <c r="L1140" s="333"/>
      <c r="M1140" s="333"/>
      <c r="N1140" s="333"/>
      <c r="O1140" s="333"/>
      <c r="P1140" s="333"/>
      <c r="Q1140" s="334"/>
    </row>
    <row r="1141" spans="1:17" s="331" customFormat="1">
      <c r="A1141" s="332"/>
      <c r="D1141" s="333"/>
      <c r="E1141" s="333"/>
      <c r="F1141" s="333"/>
      <c r="G1141" s="333"/>
      <c r="H1141" s="333"/>
      <c r="I1141" s="333"/>
      <c r="J1141" s="333"/>
      <c r="K1141" s="333"/>
      <c r="L1141" s="333"/>
      <c r="M1141" s="333"/>
      <c r="N1141" s="333"/>
      <c r="O1141" s="333"/>
      <c r="P1141" s="333"/>
      <c r="Q1141" s="334"/>
    </row>
    <row r="1142" spans="1:17" s="331" customFormat="1">
      <c r="A1142" s="332"/>
      <c r="D1142" s="333"/>
      <c r="E1142" s="333"/>
      <c r="F1142" s="333"/>
      <c r="G1142" s="333"/>
      <c r="H1142" s="333"/>
      <c r="I1142" s="333"/>
      <c r="J1142" s="333"/>
      <c r="K1142" s="333"/>
      <c r="L1142" s="333"/>
      <c r="M1142" s="333"/>
      <c r="N1142" s="333"/>
      <c r="O1142" s="333"/>
      <c r="P1142" s="333"/>
      <c r="Q1142" s="334"/>
    </row>
    <row r="1143" spans="1:17" s="331" customFormat="1">
      <c r="A1143" s="332"/>
      <c r="D1143" s="333"/>
      <c r="E1143" s="333"/>
      <c r="F1143" s="333"/>
      <c r="G1143" s="333"/>
      <c r="H1143" s="333"/>
      <c r="I1143" s="333"/>
      <c r="J1143" s="333"/>
      <c r="K1143" s="333"/>
      <c r="L1143" s="333"/>
      <c r="M1143" s="333"/>
      <c r="N1143" s="333"/>
      <c r="O1143" s="333"/>
      <c r="P1143" s="333"/>
      <c r="Q1143" s="334"/>
    </row>
    <row r="1144" spans="1:17" s="331" customFormat="1">
      <c r="A1144" s="332"/>
      <c r="D1144" s="333"/>
      <c r="E1144" s="333"/>
      <c r="F1144" s="333"/>
      <c r="G1144" s="333"/>
      <c r="H1144" s="333"/>
      <c r="I1144" s="333"/>
      <c r="J1144" s="333"/>
      <c r="K1144" s="333"/>
      <c r="L1144" s="333"/>
      <c r="M1144" s="333"/>
      <c r="N1144" s="333"/>
      <c r="O1144" s="333"/>
      <c r="P1144" s="333"/>
      <c r="Q1144" s="334"/>
    </row>
    <row r="1145" spans="1:17" s="331" customFormat="1">
      <c r="A1145" s="332"/>
      <c r="D1145" s="333"/>
      <c r="E1145" s="333"/>
      <c r="F1145" s="333"/>
      <c r="G1145" s="333"/>
      <c r="H1145" s="333"/>
      <c r="I1145" s="333"/>
      <c r="J1145" s="333"/>
      <c r="K1145" s="333"/>
      <c r="L1145" s="333"/>
      <c r="M1145" s="333"/>
      <c r="N1145" s="333"/>
      <c r="O1145" s="333"/>
      <c r="P1145" s="333"/>
      <c r="Q1145" s="334"/>
    </row>
    <row r="1146" spans="1:17" s="331" customFormat="1">
      <c r="A1146" s="332"/>
      <c r="D1146" s="333"/>
      <c r="E1146" s="333"/>
      <c r="F1146" s="333"/>
      <c r="G1146" s="333"/>
      <c r="H1146" s="333"/>
      <c r="I1146" s="333"/>
      <c r="J1146" s="333"/>
      <c r="K1146" s="333"/>
      <c r="L1146" s="333"/>
      <c r="M1146" s="333"/>
      <c r="N1146" s="333"/>
      <c r="O1146" s="333"/>
      <c r="P1146" s="333"/>
      <c r="Q1146" s="334"/>
    </row>
    <row r="1147" spans="1:17" s="331" customFormat="1">
      <c r="A1147" s="332"/>
      <c r="D1147" s="333"/>
      <c r="E1147" s="333"/>
      <c r="F1147" s="333"/>
      <c r="G1147" s="333"/>
      <c r="H1147" s="333"/>
      <c r="I1147" s="333"/>
      <c r="J1147" s="333"/>
      <c r="K1147" s="333"/>
      <c r="L1147" s="333"/>
      <c r="M1147" s="333"/>
      <c r="N1147" s="333"/>
      <c r="O1147" s="333"/>
      <c r="P1147" s="333"/>
      <c r="Q1147" s="334"/>
    </row>
    <row r="1148" spans="1:17" s="331" customFormat="1">
      <c r="A1148" s="332"/>
      <c r="D1148" s="333"/>
      <c r="E1148" s="333"/>
      <c r="F1148" s="333"/>
      <c r="G1148" s="333"/>
      <c r="H1148" s="333"/>
      <c r="I1148" s="333"/>
      <c r="J1148" s="333"/>
      <c r="K1148" s="333"/>
      <c r="L1148" s="333"/>
      <c r="M1148" s="333"/>
      <c r="N1148" s="333"/>
      <c r="O1148" s="333"/>
      <c r="P1148" s="333"/>
      <c r="Q1148" s="334"/>
    </row>
    <row r="1149" spans="1:17" s="331" customFormat="1">
      <c r="A1149" s="332"/>
      <c r="D1149" s="333"/>
      <c r="E1149" s="333"/>
      <c r="F1149" s="333"/>
      <c r="G1149" s="333"/>
      <c r="H1149" s="333"/>
      <c r="I1149" s="333"/>
      <c r="J1149" s="333"/>
      <c r="K1149" s="333"/>
      <c r="L1149" s="333"/>
      <c r="M1149" s="333"/>
      <c r="N1149" s="333"/>
      <c r="O1149" s="333"/>
      <c r="P1149" s="333"/>
      <c r="Q1149" s="334"/>
    </row>
    <row r="1150" spans="1:17" s="331" customFormat="1">
      <c r="A1150" s="332"/>
      <c r="D1150" s="333"/>
      <c r="E1150" s="333"/>
      <c r="F1150" s="333"/>
      <c r="G1150" s="333"/>
      <c r="H1150" s="333"/>
      <c r="I1150" s="333"/>
      <c r="J1150" s="333"/>
      <c r="K1150" s="333"/>
      <c r="L1150" s="333"/>
      <c r="M1150" s="333"/>
      <c r="N1150" s="333"/>
      <c r="O1150" s="333"/>
      <c r="P1150" s="333"/>
      <c r="Q1150" s="334"/>
    </row>
    <row r="1151" spans="1:17" s="331" customFormat="1">
      <c r="A1151" s="332"/>
      <c r="D1151" s="333"/>
      <c r="E1151" s="333"/>
      <c r="F1151" s="333"/>
      <c r="G1151" s="333"/>
      <c r="H1151" s="333"/>
      <c r="I1151" s="333"/>
      <c r="J1151" s="333"/>
      <c r="K1151" s="333"/>
      <c r="L1151" s="333"/>
      <c r="M1151" s="333"/>
      <c r="N1151" s="333"/>
      <c r="O1151" s="333"/>
      <c r="P1151" s="333"/>
      <c r="Q1151" s="334"/>
    </row>
    <row r="1152" spans="1:17" s="331" customFormat="1">
      <c r="A1152" s="332"/>
      <c r="D1152" s="333"/>
      <c r="E1152" s="333"/>
      <c r="F1152" s="333"/>
      <c r="G1152" s="333"/>
      <c r="H1152" s="333"/>
      <c r="I1152" s="333"/>
      <c r="J1152" s="333"/>
      <c r="K1152" s="333"/>
      <c r="L1152" s="333"/>
      <c r="M1152" s="333"/>
      <c r="N1152" s="333"/>
      <c r="O1152" s="333"/>
      <c r="P1152" s="333"/>
      <c r="Q1152" s="334"/>
    </row>
    <row r="1153" spans="1:17" s="331" customFormat="1">
      <c r="A1153" s="332"/>
      <c r="D1153" s="333"/>
      <c r="E1153" s="333"/>
      <c r="F1153" s="333"/>
      <c r="G1153" s="333"/>
      <c r="H1153" s="333"/>
      <c r="I1153" s="333"/>
      <c r="J1153" s="333"/>
      <c r="K1153" s="333"/>
      <c r="L1153" s="333"/>
      <c r="M1153" s="333"/>
      <c r="N1153" s="333"/>
      <c r="O1153" s="333"/>
      <c r="P1153" s="333"/>
      <c r="Q1153" s="334"/>
    </row>
    <row r="1154" spans="1:17" s="331" customFormat="1">
      <c r="A1154" s="332"/>
      <c r="D1154" s="333"/>
      <c r="E1154" s="333"/>
      <c r="F1154" s="333"/>
      <c r="G1154" s="333"/>
      <c r="H1154" s="333"/>
      <c r="I1154" s="333"/>
      <c r="J1154" s="333"/>
      <c r="K1154" s="333"/>
      <c r="L1154" s="333"/>
      <c r="M1154" s="333"/>
      <c r="N1154" s="333"/>
      <c r="O1154" s="333"/>
      <c r="P1154" s="333"/>
      <c r="Q1154" s="334"/>
    </row>
    <row r="1155" spans="1:17" s="331" customFormat="1">
      <c r="A1155" s="332"/>
      <c r="D1155" s="333"/>
      <c r="E1155" s="333"/>
      <c r="F1155" s="333"/>
      <c r="G1155" s="333"/>
      <c r="H1155" s="333"/>
      <c r="I1155" s="333"/>
      <c r="J1155" s="333"/>
      <c r="K1155" s="333"/>
      <c r="L1155" s="333"/>
      <c r="M1155" s="333"/>
      <c r="N1155" s="333"/>
      <c r="O1155" s="333"/>
      <c r="P1155" s="333"/>
      <c r="Q1155" s="334"/>
    </row>
    <row r="1156" spans="1:17" s="331" customFormat="1">
      <c r="A1156" s="332"/>
      <c r="D1156" s="333"/>
      <c r="E1156" s="333"/>
      <c r="F1156" s="333"/>
      <c r="G1156" s="333"/>
      <c r="H1156" s="333"/>
      <c r="I1156" s="333"/>
      <c r="J1156" s="333"/>
      <c r="K1156" s="333"/>
      <c r="L1156" s="333"/>
      <c r="M1156" s="333"/>
      <c r="N1156" s="333"/>
      <c r="O1156" s="333"/>
      <c r="P1156" s="333"/>
      <c r="Q1156" s="334"/>
    </row>
    <row r="1157" spans="1:17" s="331" customFormat="1">
      <c r="A1157" s="332"/>
      <c r="D1157" s="333"/>
      <c r="E1157" s="333"/>
      <c r="F1157" s="333"/>
      <c r="G1157" s="333"/>
      <c r="H1157" s="333"/>
      <c r="I1157" s="333"/>
      <c r="J1157" s="333"/>
      <c r="K1157" s="333"/>
      <c r="L1157" s="333"/>
      <c r="M1157" s="333"/>
      <c r="N1157" s="333"/>
      <c r="O1157" s="333"/>
      <c r="P1157" s="333"/>
      <c r="Q1157" s="334"/>
    </row>
    <row r="1158" spans="1:17" s="331" customFormat="1">
      <c r="A1158" s="332"/>
      <c r="D1158" s="333"/>
      <c r="E1158" s="333"/>
      <c r="F1158" s="333"/>
      <c r="G1158" s="333"/>
      <c r="H1158" s="333"/>
      <c r="I1158" s="333"/>
      <c r="J1158" s="333"/>
      <c r="K1158" s="333"/>
      <c r="L1158" s="333"/>
      <c r="M1158" s="333"/>
      <c r="N1158" s="333"/>
      <c r="O1158" s="333"/>
      <c r="P1158" s="333"/>
      <c r="Q1158" s="334"/>
    </row>
    <row r="1159" spans="1:17" s="331" customFormat="1">
      <c r="A1159" s="332"/>
      <c r="D1159" s="333"/>
      <c r="E1159" s="333"/>
      <c r="F1159" s="333"/>
      <c r="G1159" s="333"/>
      <c r="H1159" s="333"/>
      <c r="I1159" s="333"/>
      <c r="J1159" s="333"/>
      <c r="K1159" s="333"/>
      <c r="L1159" s="333"/>
      <c r="M1159" s="333"/>
      <c r="N1159" s="333"/>
      <c r="O1159" s="333"/>
      <c r="P1159" s="333"/>
      <c r="Q1159" s="334"/>
    </row>
    <row r="1160" spans="1:17" s="331" customFormat="1">
      <c r="A1160" s="332"/>
      <c r="D1160" s="333"/>
      <c r="E1160" s="333"/>
      <c r="F1160" s="333"/>
      <c r="G1160" s="333"/>
      <c r="H1160" s="333"/>
      <c r="I1160" s="333"/>
      <c r="J1160" s="333"/>
      <c r="K1160" s="333"/>
      <c r="L1160" s="333"/>
      <c r="M1160" s="333"/>
      <c r="N1160" s="333"/>
      <c r="O1160" s="333"/>
      <c r="P1160" s="333"/>
      <c r="Q1160" s="334"/>
    </row>
    <row r="1161" spans="1:17" s="331" customFormat="1">
      <c r="A1161" s="332"/>
      <c r="D1161" s="333"/>
      <c r="E1161" s="333"/>
      <c r="F1161" s="333"/>
      <c r="G1161" s="333"/>
      <c r="H1161" s="333"/>
      <c r="I1161" s="333"/>
      <c r="J1161" s="333"/>
      <c r="K1161" s="333"/>
      <c r="L1161" s="333"/>
      <c r="M1161" s="333"/>
      <c r="N1161" s="333"/>
      <c r="O1161" s="333"/>
      <c r="P1161" s="333"/>
      <c r="Q1161" s="334"/>
    </row>
    <row r="1162" spans="1:17" s="331" customFormat="1">
      <c r="A1162" s="332"/>
      <c r="D1162" s="333"/>
      <c r="E1162" s="333"/>
      <c r="F1162" s="333"/>
      <c r="G1162" s="333"/>
      <c r="H1162" s="333"/>
      <c r="I1162" s="333"/>
      <c r="J1162" s="333"/>
      <c r="K1162" s="333"/>
      <c r="L1162" s="333"/>
      <c r="M1162" s="333"/>
      <c r="N1162" s="333"/>
      <c r="O1162" s="333"/>
      <c r="P1162" s="333"/>
      <c r="Q1162" s="334"/>
    </row>
    <row r="1163" spans="1:17" s="331" customFormat="1">
      <c r="A1163" s="332"/>
      <c r="D1163" s="333"/>
      <c r="E1163" s="333"/>
      <c r="F1163" s="333"/>
      <c r="G1163" s="333"/>
      <c r="H1163" s="333"/>
      <c r="I1163" s="333"/>
      <c r="J1163" s="333"/>
      <c r="K1163" s="333"/>
      <c r="L1163" s="333"/>
      <c r="M1163" s="333"/>
      <c r="N1163" s="333"/>
      <c r="O1163" s="333"/>
      <c r="P1163" s="333"/>
      <c r="Q1163" s="334"/>
    </row>
    <row r="1164" spans="1:17" s="331" customFormat="1">
      <c r="A1164" s="332"/>
      <c r="D1164" s="333"/>
      <c r="E1164" s="333"/>
      <c r="F1164" s="333"/>
      <c r="G1164" s="333"/>
      <c r="H1164" s="333"/>
      <c r="I1164" s="333"/>
      <c r="J1164" s="333"/>
      <c r="K1164" s="333"/>
      <c r="L1164" s="333"/>
      <c r="M1164" s="333"/>
      <c r="N1164" s="333"/>
      <c r="O1164" s="333"/>
      <c r="P1164" s="333"/>
      <c r="Q1164" s="334"/>
    </row>
    <row r="1165" spans="1:17" s="331" customFormat="1">
      <c r="A1165" s="332"/>
      <c r="D1165" s="333"/>
      <c r="E1165" s="333"/>
      <c r="F1165" s="333"/>
      <c r="G1165" s="333"/>
      <c r="H1165" s="333"/>
      <c r="I1165" s="333"/>
      <c r="J1165" s="333"/>
      <c r="K1165" s="333"/>
      <c r="L1165" s="333"/>
      <c r="M1165" s="333"/>
      <c r="N1165" s="333"/>
      <c r="O1165" s="333"/>
      <c r="P1165" s="333"/>
      <c r="Q1165" s="334"/>
    </row>
    <row r="1166" spans="1:17" s="331" customFormat="1">
      <c r="A1166" s="332"/>
      <c r="D1166" s="333"/>
      <c r="E1166" s="333"/>
      <c r="F1166" s="333"/>
      <c r="G1166" s="333"/>
      <c r="H1166" s="333"/>
      <c r="I1166" s="333"/>
      <c r="J1166" s="333"/>
      <c r="K1166" s="333"/>
      <c r="L1166" s="333"/>
      <c r="M1166" s="333"/>
      <c r="N1166" s="333"/>
      <c r="O1166" s="333"/>
      <c r="P1166" s="333"/>
      <c r="Q1166" s="334"/>
    </row>
    <row r="1167" spans="1:17" s="331" customFormat="1">
      <c r="A1167" s="332"/>
      <c r="D1167" s="333"/>
      <c r="E1167" s="333"/>
      <c r="F1167" s="333"/>
      <c r="G1167" s="333"/>
      <c r="H1167" s="333"/>
      <c r="I1167" s="333"/>
      <c r="J1167" s="333"/>
      <c r="K1167" s="333"/>
      <c r="L1167" s="333"/>
      <c r="M1167" s="333"/>
      <c r="N1167" s="333"/>
      <c r="O1167" s="333"/>
      <c r="P1167" s="333"/>
      <c r="Q1167" s="334"/>
    </row>
    <row r="1168" spans="1:17" s="331" customFormat="1">
      <c r="A1168" s="332"/>
      <c r="D1168" s="333"/>
      <c r="E1168" s="333"/>
      <c r="F1168" s="333"/>
      <c r="G1168" s="333"/>
      <c r="H1168" s="333"/>
      <c r="I1168" s="333"/>
      <c r="J1168" s="333"/>
      <c r="K1168" s="333"/>
      <c r="L1168" s="333"/>
      <c r="M1168" s="333"/>
      <c r="N1168" s="333"/>
      <c r="O1168" s="333"/>
      <c r="P1168" s="333"/>
      <c r="Q1168" s="334"/>
    </row>
    <row r="1169" spans="1:17" s="331" customFormat="1">
      <c r="A1169" s="332"/>
      <c r="D1169" s="333"/>
      <c r="E1169" s="333"/>
      <c r="F1169" s="333"/>
      <c r="G1169" s="333"/>
      <c r="H1169" s="333"/>
      <c r="I1169" s="333"/>
      <c r="J1169" s="333"/>
      <c r="K1169" s="333"/>
      <c r="L1169" s="333"/>
      <c r="M1169" s="333"/>
      <c r="N1169" s="333"/>
      <c r="O1169" s="333"/>
      <c r="P1169" s="333"/>
      <c r="Q1169" s="334"/>
    </row>
    <row r="1170" spans="1:17" s="331" customFormat="1">
      <c r="A1170" s="332"/>
      <c r="D1170" s="333"/>
      <c r="E1170" s="333"/>
      <c r="F1170" s="333"/>
      <c r="G1170" s="333"/>
      <c r="H1170" s="333"/>
      <c r="I1170" s="333"/>
      <c r="J1170" s="333"/>
      <c r="K1170" s="333"/>
      <c r="L1170" s="333"/>
      <c r="M1170" s="333"/>
      <c r="N1170" s="333"/>
      <c r="O1170" s="333"/>
      <c r="P1170" s="333"/>
      <c r="Q1170" s="334"/>
    </row>
    <row r="1171" spans="1:17" s="331" customFormat="1">
      <c r="A1171" s="332"/>
      <c r="D1171" s="333"/>
      <c r="E1171" s="333"/>
      <c r="F1171" s="333"/>
      <c r="G1171" s="333"/>
      <c r="H1171" s="333"/>
      <c r="I1171" s="333"/>
      <c r="J1171" s="333"/>
      <c r="K1171" s="333"/>
      <c r="L1171" s="333"/>
      <c r="M1171" s="333"/>
      <c r="N1171" s="333"/>
      <c r="O1171" s="333"/>
      <c r="P1171" s="333"/>
      <c r="Q1171" s="334"/>
    </row>
    <row r="1172" spans="1:17" s="331" customFormat="1">
      <c r="A1172" s="332"/>
      <c r="D1172" s="333"/>
      <c r="E1172" s="333"/>
      <c r="F1172" s="333"/>
      <c r="G1172" s="333"/>
      <c r="H1172" s="333"/>
      <c r="I1172" s="333"/>
      <c r="J1172" s="333"/>
      <c r="K1172" s="333"/>
      <c r="L1172" s="333"/>
      <c r="M1172" s="333"/>
      <c r="N1172" s="333"/>
      <c r="O1172" s="333"/>
      <c r="P1172" s="333"/>
      <c r="Q1172" s="334"/>
    </row>
    <row r="1173" spans="1:17" s="331" customFormat="1">
      <c r="A1173" s="332"/>
      <c r="D1173" s="333"/>
      <c r="E1173" s="333"/>
      <c r="F1173" s="333"/>
      <c r="G1173" s="333"/>
      <c r="H1173" s="333"/>
      <c r="I1173" s="333"/>
      <c r="J1173" s="333"/>
      <c r="K1173" s="333"/>
      <c r="L1173" s="333"/>
      <c r="M1173" s="333"/>
      <c r="N1173" s="333"/>
      <c r="O1173" s="333"/>
      <c r="P1173" s="333"/>
      <c r="Q1173" s="334"/>
    </row>
    <row r="1174" spans="1:17" s="331" customFormat="1">
      <c r="A1174" s="332"/>
      <c r="D1174" s="333"/>
      <c r="E1174" s="333"/>
      <c r="F1174" s="333"/>
      <c r="G1174" s="333"/>
      <c r="H1174" s="333"/>
      <c r="I1174" s="333"/>
      <c r="J1174" s="333"/>
      <c r="K1174" s="333"/>
      <c r="L1174" s="333"/>
      <c r="M1174" s="333"/>
      <c r="N1174" s="333"/>
      <c r="O1174" s="333"/>
      <c r="P1174" s="333"/>
      <c r="Q1174" s="334"/>
    </row>
    <row r="1175" spans="1:17" s="331" customFormat="1">
      <c r="A1175" s="332"/>
      <c r="D1175" s="333"/>
      <c r="E1175" s="333"/>
      <c r="F1175" s="333"/>
      <c r="G1175" s="333"/>
      <c r="H1175" s="333"/>
      <c r="I1175" s="333"/>
      <c r="J1175" s="333"/>
      <c r="K1175" s="333"/>
      <c r="L1175" s="333"/>
      <c r="M1175" s="333"/>
      <c r="N1175" s="333"/>
      <c r="O1175" s="333"/>
      <c r="P1175" s="333"/>
      <c r="Q1175" s="334"/>
    </row>
    <row r="1176" spans="1:17" s="331" customFormat="1">
      <c r="A1176" s="332"/>
      <c r="D1176" s="333"/>
      <c r="E1176" s="333"/>
      <c r="F1176" s="333"/>
      <c r="G1176" s="333"/>
      <c r="H1176" s="333"/>
      <c r="I1176" s="333"/>
      <c r="J1176" s="333"/>
      <c r="K1176" s="333"/>
      <c r="L1176" s="333"/>
      <c r="M1176" s="333"/>
      <c r="N1176" s="333"/>
      <c r="O1176" s="333"/>
      <c r="P1176" s="333"/>
      <c r="Q1176" s="334"/>
    </row>
    <row r="1177" spans="1:17" s="331" customFormat="1">
      <c r="A1177" s="332"/>
      <c r="D1177" s="333"/>
      <c r="E1177" s="333"/>
      <c r="F1177" s="333"/>
      <c r="G1177" s="333"/>
      <c r="H1177" s="333"/>
      <c r="I1177" s="333"/>
      <c r="J1177" s="333"/>
      <c r="K1177" s="333"/>
      <c r="L1177" s="333"/>
      <c r="M1177" s="333"/>
      <c r="N1177" s="333"/>
      <c r="O1177" s="333"/>
      <c r="P1177" s="333"/>
      <c r="Q1177" s="334"/>
    </row>
    <row r="1178" spans="1:17" s="331" customFormat="1">
      <c r="A1178" s="332"/>
      <c r="D1178" s="333"/>
      <c r="E1178" s="333"/>
      <c r="F1178" s="333"/>
      <c r="G1178" s="333"/>
      <c r="H1178" s="333"/>
      <c r="I1178" s="333"/>
      <c r="J1178" s="333"/>
      <c r="K1178" s="333"/>
      <c r="L1178" s="333"/>
      <c r="M1178" s="333"/>
      <c r="N1178" s="333"/>
      <c r="O1178" s="333"/>
      <c r="P1178" s="333"/>
      <c r="Q1178" s="334"/>
    </row>
    <row r="1179" spans="1:17" s="331" customFormat="1">
      <c r="A1179" s="332"/>
      <c r="D1179" s="333"/>
      <c r="E1179" s="333"/>
      <c r="F1179" s="333"/>
      <c r="G1179" s="333"/>
      <c r="H1179" s="333"/>
      <c r="I1179" s="333"/>
      <c r="J1179" s="333"/>
      <c r="K1179" s="333"/>
      <c r="L1179" s="333"/>
      <c r="M1179" s="333"/>
      <c r="N1179" s="333"/>
      <c r="O1179" s="333"/>
      <c r="P1179" s="333"/>
      <c r="Q1179" s="334"/>
    </row>
    <row r="1180" spans="1:17" s="331" customFormat="1">
      <c r="A1180" s="332"/>
      <c r="D1180" s="333"/>
      <c r="E1180" s="333"/>
      <c r="F1180" s="333"/>
      <c r="G1180" s="333"/>
      <c r="H1180" s="333"/>
      <c r="I1180" s="333"/>
      <c r="J1180" s="333"/>
      <c r="K1180" s="333"/>
      <c r="L1180" s="333"/>
      <c r="M1180" s="333"/>
      <c r="N1180" s="333"/>
      <c r="O1180" s="333"/>
      <c r="P1180" s="333"/>
      <c r="Q1180" s="334"/>
    </row>
    <row r="1181" spans="1:17" s="331" customFormat="1">
      <c r="A1181" s="332"/>
      <c r="D1181" s="333"/>
      <c r="E1181" s="333"/>
      <c r="F1181" s="333"/>
      <c r="G1181" s="333"/>
      <c r="H1181" s="333"/>
      <c r="I1181" s="333"/>
      <c r="J1181" s="333"/>
      <c r="K1181" s="333"/>
      <c r="L1181" s="333"/>
      <c r="M1181" s="333"/>
      <c r="N1181" s="333"/>
      <c r="O1181" s="333"/>
      <c r="P1181" s="333"/>
      <c r="Q1181" s="334"/>
    </row>
    <row r="1182" spans="1:17" s="331" customFormat="1">
      <c r="A1182" s="332"/>
      <c r="D1182" s="333"/>
      <c r="E1182" s="333"/>
      <c r="F1182" s="333"/>
      <c r="G1182" s="333"/>
      <c r="H1182" s="333"/>
      <c r="I1182" s="333"/>
      <c r="J1182" s="333"/>
      <c r="K1182" s="333"/>
      <c r="L1182" s="333"/>
      <c r="M1182" s="333"/>
      <c r="N1182" s="333"/>
      <c r="O1182" s="333"/>
      <c r="P1182" s="333"/>
      <c r="Q1182" s="334"/>
    </row>
    <row r="1183" spans="1:17" s="331" customFormat="1">
      <c r="A1183" s="332"/>
      <c r="D1183" s="333"/>
      <c r="E1183" s="333"/>
      <c r="F1183" s="333"/>
      <c r="G1183" s="333"/>
      <c r="H1183" s="333"/>
      <c r="I1183" s="333"/>
      <c r="J1183" s="333"/>
      <c r="K1183" s="333"/>
      <c r="L1183" s="333"/>
      <c r="M1183" s="333"/>
      <c r="N1183" s="333"/>
      <c r="O1183" s="333"/>
      <c r="P1183" s="333"/>
      <c r="Q1183" s="334"/>
    </row>
    <row r="1184" spans="1:17" s="331" customFormat="1">
      <c r="A1184" s="332"/>
      <c r="D1184" s="333"/>
      <c r="E1184" s="333"/>
      <c r="F1184" s="333"/>
      <c r="G1184" s="333"/>
      <c r="H1184" s="333"/>
      <c r="I1184" s="333"/>
      <c r="J1184" s="333"/>
      <c r="K1184" s="333"/>
      <c r="L1184" s="333"/>
      <c r="M1184" s="333"/>
      <c r="N1184" s="333"/>
      <c r="O1184" s="333"/>
      <c r="P1184" s="333"/>
      <c r="Q1184" s="334"/>
    </row>
    <row r="1185" spans="1:17" s="331" customFormat="1">
      <c r="A1185" s="332"/>
      <c r="D1185" s="333"/>
      <c r="E1185" s="333"/>
      <c r="F1185" s="333"/>
      <c r="G1185" s="333"/>
      <c r="H1185" s="333"/>
      <c r="I1185" s="333"/>
      <c r="J1185" s="333"/>
      <c r="K1185" s="333"/>
      <c r="L1185" s="333"/>
      <c r="M1185" s="333"/>
      <c r="N1185" s="333"/>
      <c r="O1185" s="333"/>
      <c r="P1185" s="333"/>
      <c r="Q1185" s="334"/>
    </row>
    <row r="1186" spans="1:17" s="331" customFormat="1">
      <c r="A1186" s="332"/>
      <c r="D1186" s="333"/>
      <c r="E1186" s="333"/>
      <c r="F1186" s="333"/>
      <c r="G1186" s="333"/>
      <c r="H1186" s="333"/>
      <c r="I1186" s="333"/>
      <c r="J1186" s="333"/>
      <c r="K1186" s="333"/>
      <c r="L1186" s="333"/>
      <c r="M1186" s="333"/>
      <c r="N1186" s="333"/>
      <c r="O1186" s="333"/>
      <c r="P1186" s="333"/>
      <c r="Q1186" s="334"/>
    </row>
    <row r="1187" spans="1:17" s="331" customFormat="1">
      <c r="A1187" s="332"/>
      <c r="D1187" s="333"/>
      <c r="E1187" s="333"/>
      <c r="F1187" s="333"/>
      <c r="G1187" s="333"/>
      <c r="H1187" s="333"/>
      <c r="I1187" s="333"/>
      <c r="J1187" s="333"/>
      <c r="K1187" s="333"/>
      <c r="L1187" s="333"/>
      <c r="M1187" s="333"/>
      <c r="N1187" s="333"/>
      <c r="O1187" s="333"/>
      <c r="P1187" s="333"/>
      <c r="Q1187" s="334"/>
    </row>
    <row r="1188" spans="1:17" s="331" customFormat="1">
      <c r="A1188" s="332"/>
      <c r="D1188" s="333"/>
      <c r="E1188" s="333"/>
      <c r="F1188" s="333"/>
      <c r="G1188" s="333"/>
      <c r="H1188" s="333"/>
      <c r="I1188" s="333"/>
      <c r="J1188" s="333"/>
      <c r="K1188" s="333"/>
      <c r="L1188" s="333"/>
      <c r="M1188" s="333"/>
      <c r="N1188" s="333"/>
      <c r="O1188" s="333"/>
      <c r="P1188" s="333"/>
      <c r="Q1188" s="334"/>
    </row>
    <row r="1189" spans="1:17" s="331" customFormat="1">
      <c r="A1189" s="332"/>
      <c r="D1189" s="333"/>
      <c r="E1189" s="333"/>
      <c r="F1189" s="333"/>
      <c r="G1189" s="333"/>
      <c r="H1189" s="333"/>
      <c r="I1189" s="333"/>
      <c r="J1189" s="333"/>
      <c r="K1189" s="333"/>
      <c r="L1189" s="333"/>
      <c r="M1189" s="333"/>
      <c r="N1189" s="333"/>
      <c r="O1189" s="333"/>
      <c r="P1189" s="333"/>
      <c r="Q1189" s="334"/>
    </row>
    <row r="1190" spans="1:17" s="331" customFormat="1">
      <c r="A1190" s="332"/>
      <c r="D1190" s="333"/>
      <c r="E1190" s="333"/>
      <c r="F1190" s="333"/>
      <c r="G1190" s="333"/>
      <c r="H1190" s="333"/>
      <c r="I1190" s="333"/>
      <c r="J1190" s="333"/>
      <c r="K1190" s="333"/>
      <c r="L1190" s="333"/>
      <c r="M1190" s="333"/>
      <c r="N1190" s="333"/>
      <c r="O1190" s="333"/>
      <c r="P1190" s="333"/>
      <c r="Q1190" s="334"/>
    </row>
    <row r="1191" spans="1:17" s="331" customFormat="1">
      <c r="A1191" s="332"/>
      <c r="D1191" s="333"/>
      <c r="E1191" s="333"/>
      <c r="F1191" s="333"/>
      <c r="G1191" s="333"/>
      <c r="H1191" s="333"/>
      <c r="I1191" s="333"/>
      <c r="J1191" s="333"/>
      <c r="K1191" s="333"/>
      <c r="L1191" s="333"/>
      <c r="M1191" s="333"/>
      <c r="N1191" s="333"/>
      <c r="O1191" s="333"/>
      <c r="P1191" s="333"/>
      <c r="Q1191" s="334"/>
    </row>
    <row r="1192" spans="1:17" s="331" customFormat="1">
      <c r="A1192" s="332"/>
      <c r="D1192" s="333"/>
      <c r="E1192" s="333"/>
      <c r="F1192" s="333"/>
      <c r="G1192" s="333"/>
      <c r="H1192" s="333"/>
      <c r="I1192" s="333"/>
      <c r="J1192" s="333"/>
      <c r="K1192" s="333"/>
      <c r="L1192" s="333"/>
      <c r="M1192" s="333"/>
      <c r="N1192" s="333"/>
      <c r="O1192" s="333"/>
      <c r="P1192" s="333"/>
      <c r="Q1192" s="334"/>
    </row>
    <row r="1193" spans="1:17" s="331" customFormat="1">
      <c r="A1193" s="332"/>
      <c r="D1193" s="333"/>
      <c r="E1193" s="333"/>
      <c r="F1193" s="333"/>
      <c r="G1193" s="333"/>
      <c r="H1193" s="333"/>
      <c r="I1193" s="333"/>
      <c r="J1193" s="333"/>
      <c r="K1193" s="333"/>
      <c r="L1193" s="333"/>
      <c r="M1193" s="333"/>
      <c r="N1193" s="333"/>
      <c r="O1193" s="333"/>
      <c r="P1193" s="333"/>
      <c r="Q1193" s="334"/>
    </row>
    <row r="1194" spans="1:17" s="331" customFormat="1">
      <c r="A1194" s="332"/>
      <c r="D1194" s="333"/>
      <c r="E1194" s="333"/>
      <c r="F1194" s="333"/>
      <c r="G1194" s="333"/>
      <c r="H1194" s="333"/>
      <c r="I1194" s="333"/>
      <c r="J1194" s="333"/>
      <c r="K1194" s="333"/>
      <c r="L1194" s="333"/>
      <c r="M1194" s="333"/>
      <c r="N1194" s="333"/>
      <c r="O1194" s="333"/>
      <c r="P1194" s="333"/>
      <c r="Q1194" s="334"/>
    </row>
    <row r="1195" spans="1:17" s="331" customFormat="1">
      <c r="A1195" s="332"/>
      <c r="D1195" s="333"/>
      <c r="E1195" s="333"/>
      <c r="F1195" s="333"/>
      <c r="G1195" s="333"/>
      <c r="H1195" s="333"/>
      <c r="I1195" s="333"/>
      <c r="J1195" s="333"/>
      <c r="K1195" s="333"/>
      <c r="L1195" s="333"/>
      <c r="M1195" s="333"/>
      <c r="N1195" s="333"/>
      <c r="O1195" s="333"/>
      <c r="P1195" s="333"/>
      <c r="Q1195" s="334"/>
    </row>
    <row r="1196" spans="1:17" s="331" customFormat="1">
      <c r="A1196" s="332"/>
      <c r="D1196" s="333"/>
      <c r="E1196" s="333"/>
      <c r="F1196" s="333"/>
      <c r="G1196" s="333"/>
      <c r="H1196" s="333"/>
      <c r="I1196" s="333"/>
      <c r="J1196" s="333"/>
      <c r="K1196" s="333"/>
      <c r="L1196" s="333"/>
      <c r="M1196" s="333"/>
      <c r="N1196" s="333"/>
      <c r="O1196" s="333"/>
      <c r="P1196" s="333"/>
      <c r="Q1196" s="334"/>
    </row>
    <row r="1197" spans="1:17" s="331" customFormat="1">
      <c r="A1197" s="332"/>
      <c r="D1197" s="333"/>
      <c r="E1197" s="333"/>
      <c r="F1197" s="333"/>
      <c r="G1197" s="333"/>
      <c r="H1197" s="333"/>
      <c r="I1197" s="333"/>
      <c r="J1197" s="333"/>
      <c r="K1197" s="333"/>
      <c r="L1197" s="333"/>
      <c r="M1197" s="333"/>
      <c r="N1197" s="333"/>
      <c r="O1197" s="333"/>
      <c r="P1197" s="333"/>
      <c r="Q1197" s="334"/>
    </row>
    <row r="1198" spans="1:17" s="331" customFormat="1">
      <c r="A1198" s="332"/>
      <c r="D1198" s="333"/>
      <c r="E1198" s="333"/>
      <c r="F1198" s="333"/>
      <c r="G1198" s="333"/>
      <c r="H1198" s="333"/>
      <c r="I1198" s="333"/>
      <c r="J1198" s="333"/>
      <c r="K1198" s="333"/>
      <c r="L1198" s="333"/>
      <c r="M1198" s="333"/>
      <c r="N1198" s="333"/>
      <c r="O1198" s="333"/>
      <c r="P1198" s="333"/>
      <c r="Q1198" s="334"/>
    </row>
    <row r="1199" spans="1:17" s="331" customFormat="1">
      <c r="A1199" s="332"/>
      <c r="D1199" s="333"/>
      <c r="E1199" s="333"/>
      <c r="F1199" s="333"/>
      <c r="G1199" s="333"/>
      <c r="H1199" s="333"/>
      <c r="I1199" s="333"/>
      <c r="J1199" s="333"/>
      <c r="K1199" s="333"/>
      <c r="L1199" s="333"/>
      <c r="M1199" s="333"/>
      <c r="N1199" s="333"/>
      <c r="O1199" s="333"/>
      <c r="P1199" s="333"/>
      <c r="Q1199" s="334"/>
    </row>
    <row r="1200" spans="1:17" s="331" customFormat="1">
      <c r="A1200" s="332"/>
      <c r="D1200" s="333"/>
      <c r="E1200" s="333"/>
      <c r="F1200" s="333"/>
      <c r="G1200" s="333"/>
      <c r="H1200" s="333"/>
      <c r="I1200" s="333"/>
      <c r="J1200" s="333"/>
      <c r="K1200" s="333"/>
      <c r="L1200" s="333"/>
      <c r="M1200" s="333"/>
      <c r="N1200" s="333"/>
      <c r="O1200" s="333"/>
      <c r="P1200" s="333"/>
      <c r="Q1200" s="334"/>
    </row>
    <row r="1201" spans="1:17" s="331" customFormat="1">
      <c r="A1201" s="332"/>
      <c r="D1201" s="333"/>
      <c r="E1201" s="333"/>
      <c r="F1201" s="333"/>
      <c r="G1201" s="333"/>
      <c r="H1201" s="333"/>
      <c r="I1201" s="333"/>
      <c r="J1201" s="333"/>
      <c r="K1201" s="333"/>
      <c r="L1201" s="333"/>
      <c r="M1201" s="333"/>
      <c r="N1201" s="333"/>
      <c r="O1201" s="333"/>
      <c r="P1201" s="333"/>
      <c r="Q1201" s="334"/>
    </row>
    <row r="1202" spans="1:17" s="331" customFormat="1">
      <c r="A1202" s="332"/>
      <c r="D1202" s="333"/>
      <c r="E1202" s="333"/>
      <c r="F1202" s="333"/>
      <c r="G1202" s="333"/>
      <c r="H1202" s="333"/>
      <c r="I1202" s="333"/>
      <c r="J1202" s="333"/>
      <c r="K1202" s="333"/>
      <c r="L1202" s="333"/>
      <c r="M1202" s="333"/>
      <c r="N1202" s="333"/>
      <c r="O1202" s="333"/>
      <c r="P1202" s="333"/>
      <c r="Q1202" s="334"/>
    </row>
    <row r="1203" spans="1:17" s="331" customFormat="1">
      <c r="A1203" s="332"/>
      <c r="D1203" s="333"/>
      <c r="E1203" s="333"/>
      <c r="F1203" s="333"/>
      <c r="G1203" s="333"/>
      <c r="H1203" s="333"/>
      <c r="I1203" s="333"/>
      <c r="J1203" s="333"/>
      <c r="K1203" s="333"/>
      <c r="L1203" s="333"/>
      <c r="M1203" s="333"/>
      <c r="N1203" s="333"/>
      <c r="O1203" s="333"/>
      <c r="P1203" s="333"/>
      <c r="Q1203" s="334"/>
    </row>
    <row r="1204" spans="1:17" s="331" customFormat="1">
      <c r="A1204" s="332"/>
      <c r="D1204" s="333"/>
      <c r="E1204" s="333"/>
      <c r="F1204" s="333"/>
      <c r="G1204" s="333"/>
      <c r="H1204" s="333"/>
      <c r="I1204" s="333"/>
      <c r="J1204" s="333"/>
      <c r="K1204" s="333"/>
      <c r="L1204" s="333"/>
      <c r="M1204" s="333"/>
      <c r="N1204" s="333"/>
      <c r="O1204" s="333"/>
      <c r="P1204" s="333"/>
      <c r="Q1204" s="334"/>
    </row>
    <row r="1205" spans="1:17" s="331" customFormat="1">
      <c r="A1205" s="332"/>
      <c r="D1205" s="333"/>
      <c r="E1205" s="333"/>
      <c r="F1205" s="333"/>
      <c r="G1205" s="333"/>
      <c r="H1205" s="333"/>
      <c r="I1205" s="333"/>
      <c r="J1205" s="333"/>
      <c r="K1205" s="333"/>
      <c r="L1205" s="333"/>
      <c r="M1205" s="333"/>
      <c r="N1205" s="333"/>
      <c r="O1205" s="333"/>
      <c r="P1205" s="333"/>
      <c r="Q1205" s="334"/>
    </row>
    <row r="1206" spans="1:17" s="331" customFormat="1">
      <c r="A1206" s="332"/>
      <c r="D1206" s="333"/>
      <c r="E1206" s="333"/>
      <c r="F1206" s="333"/>
      <c r="G1206" s="333"/>
      <c r="H1206" s="333"/>
      <c r="I1206" s="333"/>
      <c r="J1206" s="333"/>
      <c r="K1206" s="333"/>
      <c r="L1206" s="333"/>
      <c r="M1206" s="333"/>
      <c r="N1206" s="333"/>
      <c r="O1206" s="333"/>
      <c r="P1206" s="333"/>
      <c r="Q1206" s="334"/>
    </row>
    <row r="1207" spans="1:17" s="331" customFormat="1">
      <c r="A1207" s="332"/>
      <c r="D1207" s="333"/>
      <c r="E1207" s="333"/>
      <c r="F1207" s="333"/>
      <c r="G1207" s="333"/>
      <c r="H1207" s="333"/>
      <c r="I1207" s="333"/>
      <c r="J1207" s="333"/>
      <c r="K1207" s="333"/>
      <c r="L1207" s="333"/>
      <c r="M1207" s="333"/>
      <c r="N1207" s="333"/>
      <c r="O1207" s="333"/>
      <c r="P1207" s="333"/>
      <c r="Q1207" s="334"/>
    </row>
    <row r="1208" spans="1:17" s="331" customFormat="1">
      <c r="A1208" s="332"/>
      <c r="D1208" s="333"/>
      <c r="E1208" s="333"/>
      <c r="F1208" s="333"/>
      <c r="G1208" s="333"/>
      <c r="H1208" s="333"/>
      <c r="I1208" s="333"/>
      <c r="J1208" s="333"/>
      <c r="K1208" s="333"/>
      <c r="L1208" s="333"/>
      <c r="M1208" s="333"/>
      <c r="N1208" s="333"/>
      <c r="O1208" s="333"/>
      <c r="P1208" s="333"/>
      <c r="Q1208" s="334"/>
    </row>
    <row r="1209" spans="1:17" s="331" customFormat="1">
      <c r="A1209" s="332"/>
      <c r="D1209" s="333"/>
      <c r="E1209" s="333"/>
      <c r="F1209" s="333"/>
      <c r="G1209" s="333"/>
      <c r="H1209" s="333"/>
      <c r="I1209" s="333"/>
      <c r="J1209" s="333"/>
      <c r="K1209" s="333"/>
      <c r="L1209" s="333"/>
      <c r="M1209" s="333"/>
      <c r="N1209" s="333"/>
      <c r="O1209" s="333"/>
      <c r="P1209" s="333"/>
      <c r="Q1209" s="334"/>
    </row>
    <row r="1210" spans="1:17" s="331" customFormat="1">
      <c r="A1210" s="332"/>
      <c r="D1210" s="333"/>
      <c r="E1210" s="333"/>
      <c r="F1210" s="333"/>
      <c r="G1210" s="333"/>
      <c r="H1210" s="333"/>
      <c r="I1210" s="333"/>
      <c r="J1210" s="333"/>
      <c r="K1210" s="333"/>
      <c r="L1210" s="333"/>
      <c r="M1210" s="333"/>
      <c r="N1210" s="333"/>
      <c r="O1210" s="333"/>
      <c r="P1210" s="333"/>
      <c r="Q1210" s="334"/>
    </row>
    <row r="1211" spans="1:17" s="331" customFormat="1">
      <c r="A1211" s="332"/>
      <c r="D1211" s="333"/>
      <c r="E1211" s="333"/>
      <c r="F1211" s="333"/>
      <c r="G1211" s="333"/>
      <c r="H1211" s="333"/>
      <c r="I1211" s="333"/>
      <c r="J1211" s="333"/>
      <c r="K1211" s="333"/>
      <c r="L1211" s="333"/>
      <c r="M1211" s="333"/>
      <c r="N1211" s="333"/>
      <c r="O1211" s="333"/>
      <c r="P1211" s="333"/>
      <c r="Q1211" s="334"/>
    </row>
    <row r="1212" spans="1:17" s="331" customFormat="1">
      <c r="A1212" s="332"/>
      <c r="D1212" s="333"/>
      <c r="E1212" s="333"/>
      <c r="F1212" s="333"/>
      <c r="G1212" s="333"/>
      <c r="H1212" s="333"/>
      <c r="I1212" s="333"/>
      <c r="J1212" s="333"/>
      <c r="K1212" s="333"/>
      <c r="L1212" s="333"/>
      <c r="M1212" s="333"/>
      <c r="N1212" s="333"/>
      <c r="O1212" s="333"/>
      <c r="P1212" s="333"/>
      <c r="Q1212" s="334"/>
    </row>
    <row r="1213" spans="1:17" s="331" customFormat="1">
      <c r="A1213" s="332"/>
      <c r="D1213" s="333"/>
      <c r="E1213" s="333"/>
      <c r="F1213" s="333"/>
      <c r="G1213" s="333"/>
      <c r="H1213" s="333"/>
      <c r="I1213" s="333"/>
      <c r="J1213" s="333"/>
      <c r="K1213" s="333"/>
      <c r="L1213" s="333"/>
      <c r="M1213" s="333"/>
      <c r="N1213" s="333"/>
      <c r="O1213" s="333"/>
      <c r="P1213" s="333"/>
      <c r="Q1213" s="334"/>
    </row>
    <row r="1214" spans="1:17" s="331" customFormat="1">
      <c r="A1214" s="332"/>
      <c r="D1214" s="333"/>
      <c r="E1214" s="333"/>
      <c r="F1214" s="333"/>
      <c r="G1214" s="333"/>
      <c r="H1214" s="333"/>
      <c r="I1214" s="333"/>
      <c r="J1214" s="333"/>
      <c r="K1214" s="333"/>
      <c r="L1214" s="333"/>
      <c r="M1214" s="333"/>
      <c r="N1214" s="333"/>
      <c r="O1214" s="333"/>
      <c r="P1214" s="333"/>
      <c r="Q1214" s="334"/>
    </row>
    <row r="1215" spans="1:17" s="331" customFormat="1">
      <c r="A1215" s="332"/>
      <c r="D1215" s="333"/>
      <c r="E1215" s="333"/>
      <c r="F1215" s="333"/>
      <c r="G1215" s="333"/>
      <c r="H1215" s="333"/>
      <c r="I1215" s="333"/>
      <c r="J1215" s="333"/>
      <c r="K1215" s="333"/>
      <c r="L1215" s="333"/>
      <c r="M1215" s="333"/>
      <c r="N1215" s="333"/>
      <c r="O1215" s="333"/>
      <c r="P1215" s="333"/>
      <c r="Q1215" s="334"/>
    </row>
    <row r="1216" spans="1:17" s="331" customFormat="1">
      <c r="A1216" s="332"/>
      <c r="D1216" s="333"/>
      <c r="E1216" s="333"/>
      <c r="F1216" s="333"/>
      <c r="G1216" s="333"/>
      <c r="H1216" s="333"/>
      <c r="I1216" s="333"/>
      <c r="J1216" s="333"/>
      <c r="K1216" s="333"/>
      <c r="L1216" s="333"/>
      <c r="M1216" s="333"/>
      <c r="N1216" s="333"/>
      <c r="O1216" s="333"/>
      <c r="P1216" s="333"/>
      <c r="Q1216" s="334"/>
    </row>
    <row r="1217" spans="1:17" s="331" customFormat="1">
      <c r="A1217" s="332"/>
      <c r="D1217" s="333"/>
      <c r="E1217" s="333"/>
      <c r="F1217" s="333"/>
      <c r="G1217" s="333"/>
      <c r="H1217" s="333"/>
      <c r="I1217" s="333"/>
      <c r="J1217" s="333"/>
      <c r="K1217" s="333"/>
      <c r="L1217" s="333"/>
      <c r="M1217" s="333"/>
      <c r="N1217" s="333"/>
      <c r="O1217" s="333"/>
      <c r="P1217" s="333"/>
      <c r="Q1217" s="334"/>
    </row>
    <row r="1218" spans="1:17" s="331" customFormat="1">
      <c r="A1218" s="332"/>
      <c r="D1218" s="333"/>
      <c r="E1218" s="333"/>
      <c r="F1218" s="333"/>
      <c r="G1218" s="333"/>
      <c r="H1218" s="333"/>
      <c r="I1218" s="333"/>
      <c r="J1218" s="333"/>
      <c r="K1218" s="333"/>
      <c r="L1218" s="333"/>
      <c r="M1218" s="333"/>
      <c r="N1218" s="333"/>
      <c r="O1218" s="333"/>
      <c r="P1218" s="333"/>
      <c r="Q1218" s="334"/>
    </row>
    <row r="1219" spans="1:17" s="331" customFormat="1">
      <c r="A1219" s="332"/>
      <c r="D1219" s="333"/>
      <c r="E1219" s="333"/>
      <c r="F1219" s="333"/>
      <c r="G1219" s="333"/>
      <c r="H1219" s="333"/>
      <c r="I1219" s="333"/>
      <c r="J1219" s="333"/>
      <c r="K1219" s="333"/>
      <c r="L1219" s="333"/>
      <c r="M1219" s="333"/>
      <c r="N1219" s="333"/>
      <c r="O1219" s="333"/>
      <c r="P1219" s="333"/>
      <c r="Q1219" s="334"/>
    </row>
    <row r="1220" spans="1:17" s="331" customFormat="1">
      <c r="A1220" s="332"/>
      <c r="D1220" s="333"/>
      <c r="E1220" s="333"/>
      <c r="F1220" s="333"/>
      <c r="G1220" s="333"/>
      <c r="H1220" s="333"/>
      <c r="I1220" s="333"/>
      <c r="J1220" s="333"/>
      <c r="K1220" s="333"/>
      <c r="L1220" s="333"/>
      <c r="M1220" s="333"/>
      <c r="N1220" s="333"/>
      <c r="O1220" s="333"/>
      <c r="P1220" s="333"/>
      <c r="Q1220" s="334"/>
    </row>
    <row r="1221" spans="1:17" s="331" customFormat="1">
      <c r="A1221" s="332"/>
      <c r="D1221" s="333"/>
      <c r="E1221" s="333"/>
      <c r="F1221" s="333"/>
      <c r="G1221" s="333"/>
      <c r="H1221" s="333"/>
      <c r="I1221" s="333"/>
      <c r="J1221" s="333"/>
      <c r="K1221" s="333"/>
      <c r="L1221" s="333"/>
      <c r="M1221" s="333"/>
      <c r="N1221" s="333"/>
      <c r="O1221" s="333"/>
      <c r="P1221" s="333"/>
      <c r="Q1221" s="334"/>
    </row>
    <row r="1222" spans="1:17" s="331" customFormat="1">
      <c r="A1222" s="332"/>
      <c r="D1222" s="333"/>
      <c r="E1222" s="333"/>
      <c r="F1222" s="333"/>
      <c r="G1222" s="333"/>
      <c r="H1222" s="333"/>
      <c r="I1222" s="333"/>
      <c r="J1222" s="333"/>
      <c r="K1222" s="333"/>
      <c r="L1222" s="333"/>
      <c r="M1222" s="333"/>
      <c r="N1222" s="333"/>
      <c r="O1222" s="333"/>
      <c r="P1222" s="333"/>
      <c r="Q1222" s="334"/>
    </row>
    <row r="1223" spans="1:17" s="331" customFormat="1">
      <c r="A1223" s="332"/>
      <c r="D1223" s="333"/>
      <c r="E1223" s="333"/>
      <c r="F1223" s="333"/>
      <c r="G1223" s="333"/>
      <c r="H1223" s="333"/>
      <c r="I1223" s="333"/>
      <c r="J1223" s="333"/>
      <c r="K1223" s="333"/>
      <c r="L1223" s="333"/>
      <c r="M1223" s="333"/>
      <c r="N1223" s="333"/>
      <c r="O1223" s="333"/>
      <c r="P1223" s="333"/>
      <c r="Q1223" s="334"/>
    </row>
    <row r="1224" spans="1:17" s="331" customFormat="1">
      <c r="A1224" s="332"/>
      <c r="D1224" s="333"/>
      <c r="E1224" s="333"/>
      <c r="F1224" s="333"/>
      <c r="G1224" s="333"/>
      <c r="H1224" s="333"/>
      <c r="I1224" s="333"/>
      <c r="J1224" s="333"/>
      <c r="K1224" s="333"/>
      <c r="L1224" s="333"/>
      <c r="M1224" s="333"/>
      <c r="N1224" s="333"/>
      <c r="O1224" s="333"/>
      <c r="P1224" s="333"/>
      <c r="Q1224" s="334"/>
    </row>
    <row r="1225" spans="1:17" s="331" customFormat="1">
      <c r="A1225" s="332"/>
      <c r="D1225" s="333"/>
      <c r="E1225" s="333"/>
      <c r="F1225" s="333"/>
      <c r="G1225" s="333"/>
      <c r="H1225" s="333"/>
      <c r="I1225" s="333"/>
      <c r="J1225" s="333"/>
      <c r="K1225" s="333"/>
      <c r="L1225" s="333"/>
      <c r="M1225" s="333"/>
      <c r="N1225" s="333"/>
      <c r="O1225" s="333"/>
      <c r="P1225" s="333"/>
      <c r="Q1225" s="334"/>
    </row>
    <row r="1226" spans="1:17" s="331" customFormat="1">
      <c r="A1226" s="332"/>
      <c r="D1226" s="333"/>
      <c r="E1226" s="333"/>
      <c r="F1226" s="333"/>
      <c r="G1226" s="333"/>
      <c r="H1226" s="333"/>
      <c r="I1226" s="333"/>
      <c r="J1226" s="333"/>
      <c r="K1226" s="333"/>
      <c r="L1226" s="333"/>
      <c r="M1226" s="333"/>
      <c r="N1226" s="333"/>
      <c r="O1226" s="333"/>
      <c r="P1226" s="333"/>
      <c r="Q1226" s="334"/>
    </row>
    <row r="1227" spans="1:17" s="331" customFormat="1">
      <c r="A1227" s="332"/>
      <c r="D1227" s="333"/>
      <c r="E1227" s="333"/>
      <c r="F1227" s="333"/>
      <c r="G1227" s="333"/>
      <c r="H1227" s="333"/>
      <c r="I1227" s="333"/>
      <c r="J1227" s="333"/>
      <c r="K1227" s="333"/>
      <c r="L1227" s="333"/>
      <c r="M1227" s="333"/>
      <c r="N1227" s="333"/>
      <c r="O1227" s="333"/>
      <c r="P1227" s="333"/>
      <c r="Q1227" s="334"/>
    </row>
    <row r="1228" spans="1:17" s="331" customFormat="1">
      <c r="A1228" s="332"/>
      <c r="D1228" s="333"/>
      <c r="E1228" s="333"/>
      <c r="F1228" s="333"/>
      <c r="G1228" s="333"/>
      <c r="H1228" s="333"/>
      <c r="I1228" s="333"/>
      <c r="J1228" s="333"/>
      <c r="K1228" s="333"/>
      <c r="L1228" s="333"/>
      <c r="M1228" s="333"/>
      <c r="N1228" s="333"/>
      <c r="O1228" s="333"/>
      <c r="P1228" s="333"/>
      <c r="Q1228" s="334"/>
    </row>
    <row r="1229" spans="1:17" s="331" customFormat="1">
      <c r="A1229" s="332"/>
      <c r="D1229" s="333"/>
      <c r="E1229" s="333"/>
      <c r="F1229" s="333"/>
      <c r="G1229" s="333"/>
      <c r="H1229" s="333"/>
      <c r="I1229" s="333"/>
      <c r="J1229" s="333"/>
      <c r="K1229" s="333"/>
      <c r="L1229" s="333"/>
      <c r="M1229" s="333"/>
      <c r="N1229" s="333"/>
      <c r="O1229" s="333"/>
      <c r="P1229" s="333"/>
      <c r="Q1229" s="334"/>
    </row>
    <row r="1230" spans="1:17" s="331" customFormat="1">
      <c r="A1230" s="332"/>
      <c r="D1230" s="333"/>
      <c r="E1230" s="333"/>
      <c r="F1230" s="333"/>
      <c r="G1230" s="333"/>
      <c r="H1230" s="333"/>
      <c r="I1230" s="333"/>
      <c r="J1230" s="333"/>
      <c r="K1230" s="333"/>
      <c r="L1230" s="333"/>
      <c r="M1230" s="333"/>
      <c r="N1230" s="333"/>
      <c r="O1230" s="333"/>
      <c r="P1230" s="333"/>
      <c r="Q1230" s="334"/>
    </row>
    <row r="1231" spans="1:17" s="331" customFormat="1">
      <c r="A1231" s="332"/>
      <c r="D1231" s="333"/>
      <c r="E1231" s="333"/>
      <c r="F1231" s="333"/>
      <c r="G1231" s="333"/>
      <c r="H1231" s="333"/>
      <c r="I1231" s="333"/>
      <c r="J1231" s="333"/>
      <c r="K1231" s="333"/>
      <c r="L1231" s="333"/>
      <c r="M1231" s="333"/>
      <c r="N1231" s="333"/>
      <c r="O1231" s="333"/>
      <c r="P1231" s="333"/>
      <c r="Q1231" s="334"/>
    </row>
    <row r="1232" spans="1:17" s="331" customFormat="1">
      <c r="A1232" s="332"/>
      <c r="D1232" s="333"/>
      <c r="E1232" s="333"/>
      <c r="F1232" s="333"/>
      <c r="G1232" s="333"/>
      <c r="H1232" s="333"/>
      <c r="I1232" s="333"/>
      <c r="J1232" s="333"/>
      <c r="K1232" s="333"/>
      <c r="L1232" s="333"/>
      <c r="M1232" s="333"/>
      <c r="N1232" s="333"/>
      <c r="O1232" s="333"/>
      <c r="P1232" s="333"/>
      <c r="Q1232" s="334"/>
    </row>
    <row r="1233" spans="1:17" s="331" customFormat="1">
      <c r="A1233" s="332"/>
      <c r="D1233" s="333"/>
      <c r="E1233" s="333"/>
      <c r="F1233" s="333"/>
      <c r="G1233" s="333"/>
      <c r="H1233" s="333"/>
      <c r="I1233" s="333"/>
      <c r="J1233" s="333"/>
      <c r="K1233" s="333"/>
      <c r="L1233" s="333"/>
      <c r="M1233" s="333"/>
      <c r="N1233" s="333"/>
      <c r="O1233" s="333"/>
      <c r="P1233" s="333"/>
      <c r="Q1233" s="334"/>
    </row>
    <row r="1234" spans="1:17" s="331" customFormat="1">
      <c r="A1234" s="332"/>
      <c r="D1234" s="333"/>
      <c r="E1234" s="333"/>
      <c r="F1234" s="333"/>
      <c r="G1234" s="333"/>
      <c r="H1234" s="333"/>
      <c r="I1234" s="333"/>
      <c r="J1234" s="333"/>
      <c r="K1234" s="333"/>
      <c r="L1234" s="333"/>
      <c r="M1234" s="333"/>
      <c r="N1234" s="333"/>
      <c r="O1234" s="333"/>
      <c r="P1234" s="333"/>
      <c r="Q1234" s="334"/>
    </row>
    <row r="1235" spans="1:17" s="331" customFormat="1">
      <c r="A1235" s="332"/>
      <c r="D1235" s="333"/>
      <c r="E1235" s="333"/>
      <c r="F1235" s="333"/>
      <c r="G1235" s="333"/>
      <c r="H1235" s="333"/>
      <c r="I1235" s="333"/>
      <c r="J1235" s="333"/>
      <c r="K1235" s="333"/>
      <c r="L1235" s="333"/>
      <c r="M1235" s="333"/>
      <c r="N1235" s="333"/>
      <c r="O1235" s="333"/>
      <c r="P1235" s="333"/>
      <c r="Q1235" s="334"/>
    </row>
    <row r="1236" spans="1:17" s="331" customFormat="1">
      <c r="A1236" s="332"/>
      <c r="D1236" s="333"/>
      <c r="E1236" s="333"/>
      <c r="F1236" s="333"/>
      <c r="G1236" s="333"/>
      <c r="H1236" s="333"/>
      <c r="I1236" s="333"/>
      <c r="J1236" s="333"/>
      <c r="K1236" s="333"/>
      <c r="L1236" s="333"/>
      <c r="M1236" s="333"/>
      <c r="N1236" s="333"/>
      <c r="O1236" s="333"/>
      <c r="P1236" s="333"/>
      <c r="Q1236" s="334"/>
    </row>
    <row r="1237" spans="1:17" s="331" customFormat="1">
      <c r="A1237" s="332"/>
      <c r="D1237" s="333"/>
      <c r="E1237" s="333"/>
      <c r="F1237" s="333"/>
      <c r="G1237" s="333"/>
      <c r="H1237" s="333"/>
      <c r="I1237" s="333"/>
      <c r="J1237" s="333"/>
      <c r="K1237" s="333"/>
      <c r="L1237" s="333"/>
      <c r="M1237" s="333"/>
      <c r="N1237" s="333"/>
      <c r="O1237" s="333"/>
      <c r="P1237" s="333"/>
      <c r="Q1237" s="334"/>
    </row>
    <row r="1238" spans="1:17" s="331" customFormat="1">
      <c r="A1238" s="332"/>
      <c r="D1238" s="333"/>
      <c r="E1238" s="333"/>
      <c r="F1238" s="333"/>
      <c r="G1238" s="333"/>
      <c r="H1238" s="333"/>
      <c r="I1238" s="333"/>
      <c r="J1238" s="333"/>
      <c r="K1238" s="333"/>
      <c r="L1238" s="333"/>
      <c r="M1238" s="333"/>
      <c r="N1238" s="333"/>
      <c r="O1238" s="333"/>
      <c r="P1238" s="333"/>
      <c r="Q1238" s="334"/>
    </row>
    <row r="1239" spans="1:17" s="331" customFormat="1">
      <c r="A1239" s="332"/>
      <c r="D1239" s="333"/>
      <c r="E1239" s="333"/>
      <c r="F1239" s="333"/>
      <c r="G1239" s="333"/>
      <c r="H1239" s="333"/>
      <c r="I1239" s="333"/>
      <c r="J1239" s="333"/>
      <c r="K1239" s="333"/>
      <c r="L1239" s="333"/>
      <c r="M1239" s="333"/>
      <c r="N1239" s="333"/>
      <c r="O1239" s="333"/>
      <c r="P1239" s="333"/>
      <c r="Q1239" s="334"/>
    </row>
    <row r="1240" spans="1:17" s="331" customFormat="1">
      <c r="A1240" s="332"/>
      <c r="D1240" s="333"/>
      <c r="E1240" s="333"/>
      <c r="F1240" s="333"/>
      <c r="G1240" s="333"/>
      <c r="H1240" s="333"/>
      <c r="I1240" s="333"/>
      <c r="J1240" s="333"/>
      <c r="K1240" s="333"/>
      <c r="L1240" s="333"/>
      <c r="M1240" s="333"/>
      <c r="N1240" s="333"/>
      <c r="O1240" s="333"/>
      <c r="P1240" s="333"/>
      <c r="Q1240" s="334"/>
    </row>
    <row r="1241" spans="1:17" s="331" customFormat="1">
      <c r="A1241" s="332"/>
      <c r="D1241" s="333"/>
      <c r="E1241" s="333"/>
      <c r="F1241" s="333"/>
      <c r="G1241" s="333"/>
      <c r="H1241" s="333"/>
      <c r="I1241" s="333"/>
      <c r="J1241" s="333"/>
      <c r="K1241" s="333"/>
      <c r="L1241" s="333"/>
      <c r="M1241" s="333"/>
      <c r="N1241" s="333"/>
      <c r="O1241" s="333"/>
      <c r="P1241" s="333"/>
      <c r="Q1241" s="334"/>
    </row>
    <row r="1242" spans="1:17" s="331" customFormat="1">
      <c r="A1242" s="332"/>
      <c r="D1242" s="333"/>
      <c r="E1242" s="333"/>
      <c r="F1242" s="333"/>
      <c r="G1242" s="333"/>
      <c r="H1242" s="333"/>
      <c r="I1242" s="333"/>
      <c r="J1242" s="333"/>
      <c r="K1242" s="333"/>
      <c r="L1242" s="333"/>
      <c r="M1242" s="333"/>
      <c r="N1242" s="333"/>
      <c r="O1242" s="333"/>
      <c r="P1242" s="333"/>
      <c r="Q1242" s="334"/>
    </row>
    <row r="1243" spans="1:17" s="331" customFormat="1">
      <c r="A1243" s="332"/>
      <c r="D1243" s="333"/>
      <c r="E1243" s="333"/>
      <c r="F1243" s="333"/>
      <c r="G1243" s="333"/>
      <c r="H1243" s="333"/>
      <c r="I1243" s="333"/>
      <c r="J1243" s="333"/>
      <c r="K1243" s="333"/>
      <c r="L1243" s="333"/>
      <c r="M1243" s="333"/>
      <c r="N1243" s="333"/>
      <c r="O1243" s="333"/>
      <c r="P1243" s="333"/>
      <c r="Q1243" s="334"/>
    </row>
    <row r="1244" spans="1:17" s="331" customFormat="1">
      <c r="A1244" s="332"/>
      <c r="D1244" s="333"/>
      <c r="E1244" s="333"/>
      <c r="F1244" s="333"/>
      <c r="G1244" s="333"/>
      <c r="H1244" s="333"/>
      <c r="I1244" s="333"/>
      <c r="J1244" s="333"/>
      <c r="K1244" s="333"/>
      <c r="L1244" s="333"/>
      <c r="M1244" s="333"/>
      <c r="N1244" s="333"/>
      <c r="O1244" s="333"/>
      <c r="P1244" s="333"/>
      <c r="Q1244" s="334"/>
    </row>
    <row r="1245" spans="1:17" s="331" customFormat="1">
      <c r="A1245" s="332"/>
      <c r="D1245" s="333"/>
      <c r="E1245" s="333"/>
      <c r="F1245" s="333"/>
      <c r="G1245" s="333"/>
      <c r="H1245" s="333"/>
      <c r="I1245" s="333"/>
      <c r="J1245" s="333"/>
      <c r="K1245" s="333"/>
      <c r="L1245" s="333"/>
      <c r="M1245" s="333"/>
      <c r="N1245" s="333"/>
      <c r="O1245" s="333"/>
      <c r="P1245" s="333"/>
      <c r="Q1245" s="334"/>
    </row>
    <row r="1246" spans="1:17" s="331" customFormat="1">
      <c r="A1246" s="332"/>
      <c r="D1246" s="333"/>
      <c r="E1246" s="333"/>
      <c r="F1246" s="333"/>
      <c r="G1246" s="333"/>
      <c r="H1246" s="333"/>
      <c r="I1246" s="333"/>
      <c r="J1246" s="333"/>
      <c r="K1246" s="333"/>
      <c r="L1246" s="333"/>
      <c r="M1246" s="333"/>
      <c r="N1246" s="333"/>
      <c r="O1246" s="333"/>
      <c r="P1246" s="333"/>
      <c r="Q1246" s="334"/>
    </row>
    <row r="1247" spans="1:17" s="331" customFormat="1">
      <c r="A1247" s="332"/>
      <c r="D1247" s="333"/>
      <c r="E1247" s="333"/>
      <c r="F1247" s="333"/>
      <c r="G1247" s="333"/>
      <c r="H1247" s="333"/>
      <c r="I1247" s="333"/>
      <c r="J1247" s="333"/>
      <c r="K1247" s="333"/>
      <c r="L1247" s="333"/>
      <c r="M1247" s="333"/>
      <c r="N1247" s="333"/>
      <c r="O1247" s="333"/>
      <c r="P1247" s="333"/>
      <c r="Q1247" s="334"/>
    </row>
    <row r="1248" spans="1:17" s="331" customFormat="1">
      <c r="A1248" s="332"/>
      <c r="D1248" s="333"/>
      <c r="E1248" s="333"/>
      <c r="F1248" s="333"/>
      <c r="G1248" s="333"/>
      <c r="H1248" s="333"/>
      <c r="I1248" s="333"/>
      <c r="J1248" s="333"/>
      <c r="K1248" s="333"/>
      <c r="L1248" s="333"/>
      <c r="M1248" s="333"/>
      <c r="N1248" s="333"/>
      <c r="O1248" s="333"/>
      <c r="P1248" s="333"/>
      <c r="Q1248" s="334"/>
    </row>
    <row r="1249" spans="1:17" s="331" customFormat="1">
      <c r="A1249" s="332"/>
      <c r="D1249" s="333"/>
      <c r="E1249" s="333"/>
      <c r="F1249" s="333"/>
      <c r="G1249" s="333"/>
      <c r="H1249" s="333"/>
      <c r="I1249" s="333"/>
      <c r="J1249" s="333"/>
      <c r="K1249" s="333"/>
      <c r="L1249" s="333"/>
      <c r="M1249" s="333"/>
      <c r="N1249" s="333"/>
      <c r="O1249" s="333"/>
      <c r="P1249" s="333"/>
      <c r="Q1249" s="334"/>
    </row>
    <row r="1250" spans="1:17" s="331" customFormat="1">
      <c r="A1250" s="332"/>
      <c r="D1250" s="333"/>
      <c r="E1250" s="333"/>
      <c r="F1250" s="333"/>
      <c r="G1250" s="333"/>
      <c r="H1250" s="333"/>
      <c r="I1250" s="333"/>
      <c r="J1250" s="333"/>
      <c r="K1250" s="333"/>
      <c r="L1250" s="333"/>
      <c r="M1250" s="333"/>
      <c r="N1250" s="333"/>
      <c r="O1250" s="333"/>
      <c r="P1250" s="333"/>
      <c r="Q1250" s="334"/>
    </row>
    <row r="1251" spans="1:17" s="331" customFormat="1">
      <c r="A1251" s="332"/>
      <c r="D1251" s="333"/>
      <c r="E1251" s="333"/>
      <c r="F1251" s="333"/>
      <c r="G1251" s="333"/>
      <c r="H1251" s="333"/>
      <c r="I1251" s="333"/>
      <c r="J1251" s="333"/>
      <c r="K1251" s="333"/>
      <c r="L1251" s="333"/>
      <c r="M1251" s="333"/>
      <c r="N1251" s="333"/>
      <c r="O1251" s="333"/>
      <c r="P1251" s="333"/>
      <c r="Q1251" s="334"/>
    </row>
    <row r="1252" spans="1:17" s="331" customFormat="1">
      <c r="A1252" s="332"/>
      <c r="D1252" s="333"/>
      <c r="E1252" s="333"/>
      <c r="F1252" s="333"/>
      <c r="G1252" s="333"/>
      <c r="H1252" s="333"/>
      <c r="I1252" s="333"/>
      <c r="J1252" s="333"/>
      <c r="K1252" s="333"/>
      <c r="L1252" s="333"/>
      <c r="M1252" s="333"/>
      <c r="N1252" s="333"/>
      <c r="O1252" s="333"/>
      <c r="P1252" s="333"/>
      <c r="Q1252" s="334"/>
    </row>
    <row r="1253" spans="1:17" s="331" customFormat="1">
      <c r="A1253" s="332"/>
      <c r="D1253" s="333"/>
      <c r="E1253" s="333"/>
      <c r="F1253" s="333"/>
      <c r="G1253" s="333"/>
      <c r="H1253" s="333"/>
      <c r="I1253" s="333"/>
      <c r="J1253" s="333"/>
      <c r="K1253" s="333"/>
      <c r="L1253" s="333"/>
      <c r="M1253" s="333"/>
      <c r="N1253" s="333"/>
      <c r="O1253" s="333"/>
      <c r="P1253" s="333"/>
      <c r="Q1253" s="334"/>
    </row>
    <row r="1254" spans="1:17" s="331" customFormat="1">
      <c r="A1254" s="332"/>
      <c r="D1254" s="333"/>
      <c r="E1254" s="333"/>
      <c r="F1254" s="333"/>
      <c r="G1254" s="333"/>
      <c r="H1254" s="333"/>
      <c r="I1254" s="333"/>
      <c r="J1254" s="333"/>
      <c r="K1254" s="333"/>
      <c r="L1254" s="333"/>
      <c r="M1254" s="333"/>
      <c r="N1254" s="333"/>
      <c r="O1254" s="333"/>
      <c r="P1254" s="333"/>
      <c r="Q1254" s="334"/>
    </row>
    <row r="1255" spans="1:17" s="331" customFormat="1">
      <c r="A1255" s="332"/>
      <c r="D1255" s="333"/>
      <c r="E1255" s="333"/>
      <c r="F1255" s="333"/>
      <c r="G1255" s="333"/>
      <c r="H1255" s="333"/>
      <c r="I1255" s="333"/>
      <c r="J1255" s="333"/>
      <c r="K1255" s="333"/>
      <c r="L1255" s="333"/>
      <c r="M1255" s="333"/>
      <c r="N1255" s="333"/>
      <c r="O1255" s="333"/>
      <c r="P1255" s="333"/>
      <c r="Q1255" s="334"/>
    </row>
    <row r="1256" spans="1:17" s="331" customFormat="1">
      <c r="A1256" s="332"/>
      <c r="D1256" s="333"/>
      <c r="E1256" s="333"/>
      <c r="F1256" s="333"/>
      <c r="G1256" s="333"/>
      <c r="H1256" s="333"/>
      <c r="I1256" s="333"/>
      <c r="J1256" s="333"/>
      <c r="K1256" s="333"/>
      <c r="L1256" s="333"/>
      <c r="M1256" s="333"/>
      <c r="N1256" s="333"/>
      <c r="O1256" s="333"/>
      <c r="P1256" s="333"/>
      <c r="Q1256" s="334"/>
    </row>
    <row r="1257" spans="1:17" s="331" customFormat="1">
      <c r="A1257" s="332"/>
      <c r="D1257" s="333"/>
      <c r="E1257" s="333"/>
      <c r="F1257" s="333"/>
      <c r="G1257" s="333"/>
      <c r="H1257" s="333"/>
      <c r="I1257" s="333"/>
      <c r="J1257" s="333"/>
      <c r="K1257" s="333"/>
      <c r="L1257" s="333"/>
      <c r="M1257" s="333"/>
      <c r="N1257" s="333"/>
      <c r="O1257" s="333"/>
      <c r="P1257" s="333"/>
      <c r="Q1257" s="334"/>
    </row>
    <row r="1258" spans="1:17" s="331" customFormat="1">
      <c r="A1258" s="332"/>
      <c r="D1258" s="333"/>
      <c r="E1258" s="333"/>
      <c r="F1258" s="333"/>
      <c r="G1258" s="333"/>
      <c r="H1258" s="333"/>
      <c r="I1258" s="333"/>
      <c r="J1258" s="333"/>
      <c r="K1258" s="333"/>
      <c r="L1258" s="333"/>
      <c r="M1258" s="333"/>
      <c r="N1258" s="333"/>
      <c r="O1258" s="333"/>
      <c r="P1258" s="333"/>
      <c r="Q1258" s="334"/>
    </row>
    <row r="1259" spans="1:17" s="331" customFormat="1">
      <c r="A1259" s="332"/>
      <c r="D1259" s="333"/>
      <c r="E1259" s="333"/>
      <c r="F1259" s="333"/>
      <c r="G1259" s="333"/>
      <c r="H1259" s="333"/>
      <c r="I1259" s="333"/>
      <c r="J1259" s="333"/>
      <c r="K1259" s="333"/>
      <c r="L1259" s="333"/>
      <c r="M1259" s="333"/>
      <c r="N1259" s="333"/>
      <c r="O1259" s="333"/>
      <c r="P1259" s="333"/>
      <c r="Q1259" s="334"/>
    </row>
    <row r="1260" spans="1:17" s="331" customFormat="1">
      <c r="A1260" s="332"/>
      <c r="D1260" s="333"/>
      <c r="E1260" s="333"/>
      <c r="F1260" s="333"/>
      <c r="G1260" s="333"/>
      <c r="H1260" s="333"/>
      <c r="I1260" s="333"/>
      <c r="J1260" s="333"/>
      <c r="K1260" s="333"/>
      <c r="L1260" s="333"/>
      <c r="M1260" s="333"/>
      <c r="N1260" s="333"/>
      <c r="O1260" s="333"/>
      <c r="P1260" s="333"/>
      <c r="Q1260" s="334"/>
    </row>
    <row r="1261" spans="1:17" s="331" customFormat="1">
      <c r="A1261" s="332"/>
      <c r="D1261" s="333"/>
      <c r="E1261" s="333"/>
      <c r="F1261" s="333"/>
      <c r="G1261" s="333"/>
      <c r="H1261" s="333"/>
      <c r="I1261" s="333"/>
      <c r="J1261" s="333"/>
      <c r="K1261" s="333"/>
      <c r="L1261" s="333"/>
      <c r="M1261" s="333"/>
      <c r="N1261" s="333"/>
      <c r="O1261" s="333"/>
      <c r="P1261" s="333"/>
      <c r="Q1261" s="334"/>
    </row>
    <row r="1262" spans="1:17" s="331" customFormat="1">
      <c r="A1262" s="332"/>
      <c r="D1262" s="333"/>
      <c r="E1262" s="333"/>
      <c r="F1262" s="333"/>
      <c r="G1262" s="333"/>
      <c r="H1262" s="333"/>
      <c r="I1262" s="333"/>
      <c r="J1262" s="333"/>
      <c r="K1262" s="333"/>
      <c r="L1262" s="333"/>
      <c r="M1262" s="333"/>
      <c r="N1262" s="333"/>
      <c r="O1262" s="333"/>
      <c r="P1262" s="333"/>
      <c r="Q1262" s="334"/>
    </row>
    <row r="1263" spans="1:17" s="331" customFormat="1">
      <c r="A1263" s="332"/>
      <c r="D1263" s="333"/>
      <c r="E1263" s="333"/>
      <c r="F1263" s="333"/>
      <c r="G1263" s="333"/>
      <c r="H1263" s="333"/>
      <c r="I1263" s="333"/>
      <c r="J1263" s="333"/>
      <c r="K1263" s="333"/>
      <c r="L1263" s="333"/>
      <c r="M1263" s="333"/>
      <c r="N1263" s="333"/>
      <c r="O1263" s="333"/>
      <c r="P1263" s="333"/>
      <c r="Q1263" s="334"/>
    </row>
    <row r="1264" spans="1:17" s="331" customFormat="1">
      <c r="A1264" s="332"/>
      <c r="D1264" s="333"/>
      <c r="E1264" s="333"/>
      <c r="F1264" s="333"/>
      <c r="G1264" s="333"/>
      <c r="H1264" s="333"/>
      <c r="I1264" s="333"/>
      <c r="J1264" s="333"/>
      <c r="K1264" s="333"/>
      <c r="L1264" s="333"/>
      <c r="M1264" s="333"/>
      <c r="N1264" s="333"/>
      <c r="O1264" s="333"/>
      <c r="P1264" s="333"/>
      <c r="Q1264" s="334"/>
    </row>
    <row r="1265" spans="1:17" s="331" customFormat="1">
      <c r="A1265" s="332"/>
      <c r="D1265" s="333"/>
      <c r="E1265" s="333"/>
      <c r="F1265" s="333"/>
      <c r="G1265" s="333"/>
      <c r="H1265" s="333"/>
      <c r="I1265" s="333"/>
      <c r="J1265" s="333"/>
      <c r="K1265" s="333"/>
      <c r="L1265" s="333"/>
      <c r="M1265" s="333"/>
      <c r="N1265" s="333"/>
      <c r="O1265" s="333"/>
      <c r="P1265" s="333"/>
      <c r="Q1265" s="334"/>
    </row>
    <row r="1266" spans="1:17" s="331" customFormat="1">
      <c r="A1266" s="332"/>
      <c r="D1266" s="333"/>
      <c r="E1266" s="333"/>
      <c r="F1266" s="333"/>
      <c r="G1266" s="333"/>
      <c r="H1266" s="333"/>
      <c r="I1266" s="333"/>
      <c r="J1266" s="333"/>
      <c r="K1266" s="333"/>
      <c r="L1266" s="333"/>
      <c r="M1266" s="333"/>
      <c r="N1266" s="333"/>
      <c r="O1266" s="333"/>
      <c r="P1266" s="333"/>
      <c r="Q1266" s="334"/>
    </row>
    <row r="1267" spans="1:17" s="331" customFormat="1">
      <c r="A1267" s="332"/>
      <c r="D1267" s="333"/>
      <c r="E1267" s="333"/>
      <c r="F1267" s="333"/>
      <c r="G1267" s="333"/>
      <c r="H1267" s="333"/>
      <c r="I1267" s="333"/>
      <c r="J1267" s="333"/>
      <c r="K1267" s="333"/>
      <c r="L1267" s="333"/>
      <c r="M1267" s="333"/>
      <c r="N1267" s="333"/>
      <c r="O1267" s="333"/>
      <c r="P1267" s="333"/>
      <c r="Q1267" s="334"/>
    </row>
    <row r="1268" spans="1:17" s="331" customFormat="1">
      <c r="A1268" s="332"/>
      <c r="D1268" s="333"/>
      <c r="E1268" s="333"/>
      <c r="F1268" s="333"/>
      <c r="G1268" s="333"/>
      <c r="H1268" s="333"/>
      <c r="I1268" s="333"/>
      <c r="J1268" s="333"/>
      <c r="K1268" s="333"/>
      <c r="L1268" s="333"/>
      <c r="M1268" s="333"/>
      <c r="N1268" s="333"/>
      <c r="O1268" s="333"/>
      <c r="P1268" s="333"/>
      <c r="Q1268" s="334"/>
    </row>
    <row r="1269" spans="1:17" s="331" customFormat="1">
      <c r="A1269" s="332"/>
      <c r="D1269" s="333"/>
      <c r="E1269" s="333"/>
      <c r="F1269" s="333"/>
      <c r="G1269" s="333"/>
      <c r="H1269" s="333"/>
      <c r="I1269" s="333"/>
      <c r="J1269" s="333"/>
      <c r="K1269" s="333"/>
      <c r="L1269" s="333"/>
      <c r="M1269" s="333"/>
      <c r="N1269" s="333"/>
      <c r="O1269" s="333"/>
      <c r="P1269" s="333"/>
      <c r="Q1269" s="334"/>
    </row>
    <row r="1270" spans="1:17" s="331" customFormat="1">
      <c r="A1270" s="332"/>
      <c r="D1270" s="333"/>
      <c r="E1270" s="333"/>
      <c r="F1270" s="333"/>
      <c r="G1270" s="333"/>
      <c r="H1270" s="333"/>
      <c r="I1270" s="333"/>
      <c r="J1270" s="333"/>
      <c r="K1270" s="333"/>
      <c r="L1270" s="333"/>
      <c r="M1270" s="333"/>
      <c r="N1270" s="333"/>
      <c r="O1270" s="333"/>
      <c r="P1270" s="333"/>
      <c r="Q1270" s="334"/>
    </row>
    <row r="1271" spans="1:17" s="331" customFormat="1">
      <c r="A1271" s="332"/>
      <c r="D1271" s="333"/>
      <c r="E1271" s="333"/>
      <c r="F1271" s="333"/>
      <c r="G1271" s="333"/>
      <c r="H1271" s="333"/>
      <c r="I1271" s="333"/>
      <c r="J1271" s="333"/>
      <c r="K1271" s="333"/>
      <c r="L1271" s="333"/>
      <c r="M1271" s="333"/>
      <c r="N1271" s="333"/>
      <c r="O1271" s="333"/>
      <c r="P1271" s="333"/>
      <c r="Q1271" s="334"/>
    </row>
    <row r="1272" spans="1:17" s="331" customFormat="1">
      <c r="A1272" s="332"/>
      <c r="D1272" s="333"/>
      <c r="E1272" s="333"/>
      <c r="F1272" s="333"/>
      <c r="G1272" s="333"/>
      <c r="H1272" s="333"/>
      <c r="I1272" s="333"/>
      <c r="J1272" s="333"/>
      <c r="K1272" s="333"/>
      <c r="L1272" s="333"/>
      <c r="M1272" s="333"/>
      <c r="N1272" s="333"/>
      <c r="O1272" s="333"/>
      <c r="P1272" s="333"/>
      <c r="Q1272" s="334"/>
    </row>
    <row r="1273" spans="1:17" s="331" customFormat="1">
      <c r="A1273" s="332"/>
      <c r="D1273" s="333"/>
      <c r="E1273" s="333"/>
      <c r="F1273" s="333"/>
      <c r="G1273" s="333"/>
      <c r="H1273" s="333"/>
      <c r="I1273" s="333"/>
      <c r="J1273" s="333"/>
      <c r="K1273" s="333"/>
      <c r="L1273" s="333"/>
      <c r="M1273" s="333"/>
      <c r="N1273" s="333"/>
      <c r="O1273" s="333"/>
      <c r="P1273" s="333"/>
      <c r="Q1273" s="334"/>
    </row>
    <row r="1274" spans="1:17" s="331" customFormat="1">
      <c r="A1274" s="332"/>
      <c r="D1274" s="333"/>
      <c r="E1274" s="333"/>
      <c r="F1274" s="333"/>
      <c r="G1274" s="333"/>
      <c r="H1274" s="333"/>
      <c r="I1274" s="333"/>
      <c r="J1274" s="333"/>
      <c r="K1274" s="333"/>
      <c r="L1274" s="333"/>
      <c r="M1274" s="333"/>
      <c r="N1274" s="333"/>
      <c r="O1274" s="333"/>
      <c r="P1274" s="333"/>
      <c r="Q1274" s="334"/>
    </row>
    <row r="1275" spans="1:17" s="331" customFormat="1">
      <c r="A1275" s="332"/>
      <c r="D1275" s="333"/>
      <c r="E1275" s="333"/>
      <c r="F1275" s="333"/>
      <c r="G1275" s="333"/>
      <c r="H1275" s="333"/>
      <c r="I1275" s="333"/>
      <c r="J1275" s="333"/>
      <c r="K1275" s="333"/>
      <c r="L1275" s="333"/>
      <c r="M1275" s="333"/>
      <c r="N1275" s="333"/>
      <c r="O1275" s="333"/>
      <c r="P1275" s="333"/>
      <c r="Q1275" s="334"/>
    </row>
    <row r="1276" spans="1:17" s="331" customFormat="1">
      <c r="A1276" s="332"/>
      <c r="D1276" s="333"/>
      <c r="E1276" s="333"/>
      <c r="F1276" s="333"/>
      <c r="G1276" s="333"/>
      <c r="H1276" s="333"/>
      <c r="I1276" s="333"/>
      <c r="J1276" s="333"/>
      <c r="K1276" s="333"/>
      <c r="L1276" s="333"/>
      <c r="M1276" s="333"/>
      <c r="N1276" s="333"/>
      <c r="O1276" s="333"/>
      <c r="P1276" s="333"/>
      <c r="Q1276" s="334"/>
    </row>
    <row r="1277" spans="1:17" s="331" customFormat="1">
      <c r="A1277" s="332"/>
      <c r="D1277" s="333"/>
      <c r="E1277" s="333"/>
      <c r="F1277" s="333"/>
      <c r="G1277" s="333"/>
      <c r="H1277" s="333"/>
      <c r="I1277" s="333"/>
      <c r="J1277" s="333"/>
      <c r="K1277" s="333"/>
      <c r="L1277" s="333"/>
      <c r="M1277" s="333"/>
      <c r="N1277" s="333"/>
      <c r="O1277" s="333"/>
      <c r="P1277" s="333"/>
      <c r="Q1277" s="334"/>
    </row>
    <row r="1278" spans="1:17" s="331" customFormat="1">
      <c r="A1278" s="332"/>
      <c r="D1278" s="333"/>
      <c r="E1278" s="333"/>
      <c r="F1278" s="333"/>
      <c r="G1278" s="333"/>
      <c r="H1278" s="333"/>
      <c r="I1278" s="333"/>
      <c r="J1278" s="333"/>
      <c r="K1278" s="333"/>
      <c r="L1278" s="333"/>
      <c r="M1278" s="333"/>
      <c r="N1278" s="333"/>
      <c r="O1278" s="333"/>
      <c r="P1278" s="333"/>
      <c r="Q1278" s="334"/>
    </row>
    <row r="1279" spans="1:17" s="331" customFormat="1">
      <c r="A1279" s="332"/>
      <c r="D1279" s="333"/>
      <c r="E1279" s="333"/>
      <c r="F1279" s="333"/>
      <c r="G1279" s="333"/>
      <c r="H1279" s="333"/>
      <c r="I1279" s="333"/>
      <c r="J1279" s="333"/>
      <c r="K1279" s="333"/>
      <c r="L1279" s="333"/>
      <c r="M1279" s="333"/>
      <c r="N1279" s="333"/>
      <c r="O1279" s="333"/>
      <c r="P1279" s="333"/>
      <c r="Q1279" s="334"/>
    </row>
    <row r="1280" spans="1:17" s="331" customFormat="1">
      <c r="A1280" s="332"/>
      <c r="D1280" s="333"/>
      <c r="E1280" s="333"/>
      <c r="F1280" s="333"/>
      <c r="G1280" s="333"/>
      <c r="H1280" s="333"/>
      <c r="I1280" s="333"/>
      <c r="J1280" s="333"/>
      <c r="K1280" s="333"/>
      <c r="L1280" s="333"/>
      <c r="M1280" s="333"/>
      <c r="N1280" s="333"/>
      <c r="O1280" s="333"/>
      <c r="P1280" s="333"/>
      <c r="Q1280" s="334"/>
    </row>
    <row r="1281" spans="1:17" s="331" customFormat="1">
      <c r="A1281" s="332"/>
      <c r="D1281" s="333"/>
      <c r="E1281" s="333"/>
      <c r="F1281" s="333"/>
      <c r="G1281" s="333"/>
      <c r="H1281" s="333"/>
      <c r="I1281" s="333"/>
      <c r="J1281" s="333"/>
      <c r="K1281" s="333"/>
      <c r="L1281" s="333"/>
      <c r="M1281" s="333"/>
      <c r="N1281" s="333"/>
      <c r="O1281" s="333"/>
      <c r="P1281" s="333"/>
      <c r="Q1281" s="334"/>
    </row>
    <row r="1282" spans="1:17" s="331" customFormat="1">
      <c r="A1282" s="332"/>
      <c r="D1282" s="333"/>
      <c r="E1282" s="333"/>
      <c r="F1282" s="333"/>
      <c r="G1282" s="333"/>
      <c r="H1282" s="333"/>
      <c r="I1282" s="333"/>
      <c r="J1282" s="333"/>
      <c r="K1282" s="333"/>
      <c r="L1282" s="333"/>
      <c r="M1282" s="333"/>
      <c r="N1282" s="333"/>
      <c r="O1282" s="333"/>
      <c r="P1282" s="333"/>
      <c r="Q1282" s="334"/>
    </row>
    <row r="1283" spans="1:17" s="331" customFormat="1">
      <c r="A1283" s="332"/>
      <c r="D1283" s="333"/>
      <c r="E1283" s="333"/>
      <c r="F1283" s="333"/>
      <c r="G1283" s="333"/>
      <c r="H1283" s="333"/>
      <c r="I1283" s="333"/>
      <c r="J1283" s="333"/>
      <c r="K1283" s="333"/>
      <c r="L1283" s="333"/>
      <c r="M1283" s="333"/>
      <c r="N1283" s="333"/>
      <c r="O1283" s="333"/>
      <c r="P1283" s="333"/>
      <c r="Q1283" s="334"/>
    </row>
    <row r="1284" spans="1:17" s="331" customFormat="1">
      <c r="A1284" s="332"/>
      <c r="D1284" s="333"/>
      <c r="E1284" s="333"/>
      <c r="F1284" s="333"/>
      <c r="G1284" s="333"/>
      <c r="H1284" s="333"/>
      <c r="I1284" s="333"/>
      <c r="J1284" s="333"/>
      <c r="K1284" s="333"/>
      <c r="L1284" s="333"/>
      <c r="M1284" s="333"/>
      <c r="N1284" s="333"/>
      <c r="O1284" s="333"/>
      <c r="P1284" s="333"/>
      <c r="Q1284" s="334"/>
    </row>
    <row r="1285" spans="1:17" s="331" customFormat="1">
      <c r="A1285" s="332"/>
      <c r="D1285" s="333"/>
      <c r="E1285" s="333"/>
      <c r="F1285" s="333"/>
      <c r="G1285" s="333"/>
      <c r="H1285" s="333"/>
      <c r="I1285" s="333"/>
      <c r="J1285" s="333"/>
      <c r="K1285" s="333"/>
      <c r="L1285" s="333"/>
      <c r="M1285" s="333"/>
      <c r="N1285" s="333"/>
      <c r="O1285" s="333"/>
      <c r="P1285" s="333"/>
      <c r="Q1285" s="334"/>
    </row>
    <row r="1286" spans="1:17" s="331" customFormat="1">
      <c r="A1286" s="332"/>
      <c r="D1286" s="333"/>
      <c r="E1286" s="333"/>
      <c r="F1286" s="333"/>
      <c r="G1286" s="333"/>
      <c r="H1286" s="333"/>
      <c r="I1286" s="333"/>
      <c r="J1286" s="333"/>
      <c r="K1286" s="333"/>
      <c r="L1286" s="333"/>
      <c r="M1286" s="333"/>
      <c r="N1286" s="333"/>
      <c r="O1286" s="333"/>
      <c r="P1286" s="333"/>
      <c r="Q1286" s="334"/>
    </row>
    <row r="1287" spans="1:17" s="331" customFormat="1">
      <c r="A1287" s="332"/>
      <c r="D1287" s="333"/>
      <c r="E1287" s="333"/>
      <c r="F1287" s="333"/>
      <c r="G1287" s="333"/>
      <c r="H1287" s="333"/>
      <c r="I1287" s="333"/>
      <c r="J1287" s="333"/>
      <c r="K1287" s="333"/>
      <c r="L1287" s="333"/>
      <c r="M1287" s="333"/>
      <c r="N1287" s="333"/>
      <c r="O1287" s="333"/>
      <c r="P1287" s="333"/>
      <c r="Q1287" s="334"/>
    </row>
    <row r="1288" spans="1:17" s="331" customFormat="1">
      <c r="A1288" s="332"/>
      <c r="D1288" s="333"/>
      <c r="E1288" s="333"/>
      <c r="F1288" s="333"/>
      <c r="G1288" s="333"/>
      <c r="H1288" s="333"/>
      <c r="I1288" s="333"/>
      <c r="J1288" s="333"/>
      <c r="K1288" s="333"/>
      <c r="L1288" s="333"/>
      <c r="M1288" s="333"/>
      <c r="N1288" s="333"/>
      <c r="O1288" s="333"/>
      <c r="P1288" s="333"/>
      <c r="Q1288" s="334"/>
    </row>
    <row r="1289" spans="1:17" s="331" customFormat="1">
      <c r="A1289" s="332"/>
      <c r="D1289" s="333"/>
      <c r="E1289" s="333"/>
      <c r="F1289" s="333"/>
      <c r="G1289" s="333"/>
      <c r="H1289" s="333"/>
      <c r="I1289" s="333"/>
      <c r="J1289" s="333"/>
      <c r="K1289" s="333"/>
      <c r="L1289" s="333"/>
      <c r="M1289" s="333"/>
      <c r="N1289" s="333"/>
      <c r="O1289" s="333"/>
      <c r="P1289" s="333"/>
      <c r="Q1289" s="334"/>
    </row>
    <row r="1290" spans="1:17" s="331" customFormat="1">
      <c r="A1290" s="332"/>
      <c r="D1290" s="333"/>
      <c r="E1290" s="333"/>
      <c r="F1290" s="333"/>
      <c r="G1290" s="333"/>
      <c r="H1290" s="333"/>
      <c r="I1290" s="333"/>
      <c r="J1290" s="333"/>
      <c r="K1290" s="333"/>
      <c r="L1290" s="333"/>
      <c r="M1290" s="333"/>
      <c r="N1290" s="333"/>
      <c r="O1290" s="333"/>
      <c r="P1290" s="333"/>
      <c r="Q1290" s="334"/>
    </row>
    <row r="1291" spans="1:17" s="331" customFormat="1">
      <c r="A1291" s="332"/>
      <c r="D1291" s="333"/>
      <c r="E1291" s="333"/>
      <c r="F1291" s="333"/>
      <c r="G1291" s="333"/>
      <c r="H1291" s="333"/>
      <c r="I1291" s="333"/>
      <c r="J1291" s="333"/>
      <c r="K1291" s="333"/>
      <c r="L1291" s="333"/>
      <c r="M1291" s="333"/>
      <c r="N1291" s="333"/>
      <c r="O1291" s="333"/>
      <c r="P1291" s="333"/>
      <c r="Q1291" s="334"/>
    </row>
    <row r="1292" spans="1:17" s="331" customFormat="1">
      <c r="A1292" s="332"/>
      <c r="D1292" s="333"/>
      <c r="E1292" s="333"/>
      <c r="F1292" s="333"/>
      <c r="G1292" s="333"/>
      <c r="H1292" s="333"/>
      <c r="I1292" s="333"/>
      <c r="J1292" s="333"/>
      <c r="K1292" s="333"/>
      <c r="L1292" s="333"/>
      <c r="M1292" s="333"/>
      <c r="N1292" s="333"/>
      <c r="O1292" s="333"/>
      <c r="P1292" s="333"/>
      <c r="Q1292" s="334"/>
    </row>
    <row r="1293" spans="1:17" s="331" customFormat="1">
      <c r="A1293" s="332"/>
      <c r="D1293" s="333"/>
      <c r="E1293" s="333"/>
      <c r="F1293" s="333"/>
      <c r="G1293" s="333"/>
      <c r="H1293" s="333"/>
      <c r="I1293" s="333"/>
      <c r="J1293" s="333"/>
      <c r="K1293" s="333"/>
      <c r="L1293" s="333"/>
      <c r="M1293" s="333"/>
      <c r="N1293" s="333"/>
      <c r="O1293" s="333"/>
      <c r="P1293" s="333"/>
      <c r="Q1293" s="334"/>
    </row>
    <row r="1294" spans="1:17" s="331" customFormat="1">
      <c r="A1294" s="332"/>
      <c r="D1294" s="333"/>
      <c r="E1294" s="333"/>
      <c r="F1294" s="333"/>
      <c r="G1294" s="333"/>
      <c r="H1294" s="333"/>
      <c r="I1294" s="333"/>
      <c r="J1294" s="333"/>
      <c r="K1294" s="333"/>
      <c r="L1294" s="333"/>
      <c r="M1294" s="333"/>
      <c r="N1294" s="333"/>
      <c r="O1294" s="333"/>
      <c r="P1294" s="333"/>
      <c r="Q1294" s="334"/>
    </row>
    <row r="1295" spans="1:17" s="331" customFormat="1">
      <c r="A1295" s="332"/>
      <c r="D1295" s="333"/>
      <c r="E1295" s="333"/>
      <c r="F1295" s="333"/>
      <c r="G1295" s="333"/>
      <c r="H1295" s="333"/>
      <c r="I1295" s="333"/>
      <c r="J1295" s="333"/>
      <c r="K1295" s="333"/>
      <c r="L1295" s="333"/>
      <c r="M1295" s="333"/>
      <c r="N1295" s="333"/>
      <c r="O1295" s="333"/>
      <c r="P1295" s="333"/>
      <c r="Q1295" s="334"/>
    </row>
    <row r="1296" spans="1:17" s="331" customFormat="1">
      <c r="A1296" s="332"/>
      <c r="D1296" s="333"/>
      <c r="E1296" s="333"/>
      <c r="F1296" s="333"/>
      <c r="G1296" s="333"/>
      <c r="H1296" s="333"/>
      <c r="I1296" s="333"/>
      <c r="J1296" s="333"/>
      <c r="K1296" s="333"/>
      <c r="L1296" s="333"/>
      <c r="M1296" s="333"/>
      <c r="N1296" s="333"/>
      <c r="O1296" s="333"/>
      <c r="P1296" s="333"/>
      <c r="Q1296" s="334"/>
    </row>
    <row r="1297" spans="1:17" s="331" customFormat="1">
      <c r="A1297" s="332"/>
      <c r="D1297" s="333"/>
      <c r="E1297" s="333"/>
      <c r="F1297" s="333"/>
      <c r="G1297" s="333"/>
      <c r="H1297" s="333"/>
      <c r="I1297" s="333"/>
      <c r="J1297" s="333"/>
      <c r="K1297" s="333"/>
      <c r="L1297" s="333"/>
      <c r="M1297" s="333"/>
      <c r="N1297" s="333"/>
      <c r="O1297" s="333"/>
      <c r="P1297" s="333"/>
      <c r="Q1297" s="334"/>
    </row>
    <row r="1298" spans="1:17" s="331" customFormat="1">
      <c r="A1298" s="332"/>
      <c r="D1298" s="333"/>
      <c r="E1298" s="333"/>
      <c r="F1298" s="333"/>
      <c r="G1298" s="333"/>
      <c r="H1298" s="333"/>
      <c r="I1298" s="333"/>
      <c r="J1298" s="333"/>
      <c r="K1298" s="333"/>
      <c r="L1298" s="333"/>
      <c r="M1298" s="333"/>
      <c r="N1298" s="333"/>
      <c r="O1298" s="333"/>
      <c r="P1298" s="333"/>
      <c r="Q1298" s="334"/>
    </row>
    <row r="1299" spans="1:17" s="331" customFormat="1">
      <c r="A1299" s="332"/>
      <c r="D1299" s="333"/>
      <c r="E1299" s="333"/>
      <c r="F1299" s="333"/>
      <c r="G1299" s="333"/>
      <c r="H1299" s="333"/>
      <c r="I1299" s="333"/>
      <c r="J1299" s="333"/>
      <c r="K1299" s="333"/>
      <c r="L1299" s="333"/>
      <c r="M1299" s="333"/>
      <c r="N1299" s="333"/>
      <c r="O1299" s="333"/>
      <c r="P1299" s="333"/>
      <c r="Q1299" s="334"/>
    </row>
    <row r="1300" spans="1:17" s="331" customFormat="1">
      <c r="A1300" s="332"/>
      <c r="D1300" s="333"/>
      <c r="E1300" s="333"/>
      <c r="F1300" s="333"/>
      <c r="G1300" s="333"/>
      <c r="H1300" s="333"/>
      <c r="I1300" s="333"/>
      <c r="J1300" s="333"/>
      <c r="K1300" s="333"/>
      <c r="L1300" s="333"/>
      <c r="M1300" s="333"/>
      <c r="N1300" s="333"/>
      <c r="O1300" s="333"/>
      <c r="P1300" s="333"/>
      <c r="Q1300" s="334"/>
    </row>
    <row r="1301" spans="1:17" s="331" customFormat="1">
      <c r="A1301" s="332"/>
      <c r="D1301" s="333"/>
      <c r="E1301" s="333"/>
      <c r="F1301" s="333"/>
      <c r="G1301" s="333"/>
      <c r="H1301" s="333"/>
      <c r="I1301" s="333"/>
      <c r="J1301" s="333"/>
      <c r="K1301" s="333"/>
      <c r="L1301" s="333"/>
      <c r="M1301" s="333"/>
      <c r="N1301" s="333"/>
      <c r="O1301" s="333"/>
      <c r="P1301" s="333"/>
      <c r="Q1301" s="334"/>
    </row>
    <row r="1302" spans="1:17" s="331" customFormat="1">
      <c r="A1302" s="332"/>
      <c r="D1302" s="333"/>
      <c r="E1302" s="333"/>
      <c r="F1302" s="333"/>
      <c r="G1302" s="333"/>
      <c r="H1302" s="333"/>
      <c r="I1302" s="333"/>
      <c r="J1302" s="333"/>
      <c r="K1302" s="333"/>
      <c r="L1302" s="333"/>
      <c r="M1302" s="333"/>
      <c r="N1302" s="333"/>
      <c r="O1302" s="333"/>
      <c r="P1302" s="333"/>
      <c r="Q1302" s="334"/>
    </row>
    <row r="1303" spans="1:17" s="331" customFormat="1">
      <c r="A1303" s="332"/>
      <c r="D1303" s="333"/>
      <c r="E1303" s="333"/>
      <c r="F1303" s="333"/>
      <c r="G1303" s="333"/>
      <c r="H1303" s="333"/>
      <c r="I1303" s="333"/>
      <c r="J1303" s="333"/>
      <c r="K1303" s="333"/>
      <c r="L1303" s="333"/>
      <c r="M1303" s="333"/>
      <c r="N1303" s="333"/>
      <c r="O1303" s="333"/>
      <c r="P1303" s="333"/>
      <c r="Q1303" s="334"/>
    </row>
    <row r="1304" spans="1:17" s="331" customFormat="1">
      <c r="A1304" s="332"/>
      <c r="D1304" s="333"/>
      <c r="E1304" s="333"/>
      <c r="F1304" s="333"/>
      <c r="G1304" s="333"/>
      <c r="H1304" s="333"/>
      <c r="I1304" s="333"/>
      <c r="J1304" s="333"/>
      <c r="K1304" s="333"/>
      <c r="L1304" s="333"/>
      <c r="M1304" s="333"/>
      <c r="N1304" s="333"/>
      <c r="O1304" s="333"/>
      <c r="P1304" s="333"/>
      <c r="Q1304" s="334"/>
    </row>
    <row r="1305" spans="1:17" s="331" customFormat="1">
      <c r="A1305" s="332"/>
      <c r="D1305" s="333"/>
      <c r="E1305" s="333"/>
      <c r="F1305" s="333"/>
      <c r="G1305" s="333"/>
      <c r="H1305" s="333"/>
      <c r="I1305" s="333"/>
      <c r="J1305" s="333"/>
      <c r="K1305" s="333"/>
      <c r="L1305" s="333"/>
      <c r="M1305" s="333"/>
      <c r="N1305" s="333"/>
      <c r="O1305" s="333"/>
      <c r="P1305" s="333"/>
      <c r="Q1305" s="334"/>
    </row>
    <row r="1306" spans="1:17" s="331" customFormat="1">
      <c r="A1306" s="332"/>
      <c r="D1306" s="333"/>
      <c r="E1306" s="333"/>
      <c r="F1306" s="333"/>
      <c r="G1306" s="333"/>
      <c r="H1306" s="333"/>
      <c r="I1306" s="333"/>
      <c r="J1306" s="333"/>
      <c r="K1306" s="333"/>
      <c r="L1306" s="333"/>
      <c r="M1306" s="333"/>
      <c r="N1306" s="333"/>
      <c r="O1306" s="333"/>
      <c r="P1306" s="333"/>
      <c r="Q1306" s="334"/>
    </row>
    <row r="1307" spans="1:17" s="331" customFormat="1">
      <c r="A1307" s="332"/>
      <c r="D1307" s="333"/>
      <c r="E1307" s="333"/>
      <c r="F1307" s="333"/>
      <c r="G1307" s="333"/>
      <c r="H1307" s="333"/>
      <c r="I1307" s="333"/>
      <c r="J1307" s="333"/>
      <c r="K1307" s="333"/>
      <c r="L1307" s="333"/>
      <c r="M1307" s="333"/>
      <c r="N1307" s="333"/>
      <c r="O1307" s="333"/>
      <c r="P1307" s="333"/>
      <c r="Q1307" s="334"/>
    </row>
    <row r="1308" spans="1:17" s="331" customFormat="1">
      <c r="A1308" s="332"/>
      <c r="D1308" s="333"/>
      <c r="E1308" s="333"/>
      <c r="F1308" s="333"/>
      <c r="G1308" s="333"/>
      <c r="H1308" s="333"/>
      <c r="I1308" s="333"/>
      <c r="J1308" s="333"/>
      <c r="K1308" s="333"/>
      <c r="L1308" s="333"/>
      <c r="M1308" s="333"/>
      <c r="N1308" s="333"/>
      <c r="O1308" s="333"/>
      <c r="P1308" s="333"/>
      <c r="Q1308" s="334"/>
    </row>
    <row r="1309" spans="1:17" s="331" customFormat="1">
      <c r="A1309" s="332"/>
      <c r="D1309" s="333"/>
      <c r="E1309" s="333"/>
      <c r="F1309" s="333"/>
      <c r="G1309" s="333"/>
      <c r="H1309" s="333"/>
      <c r="I1309" s="333"/>
      <c r="J1309" s="333"/>
      <c r="K1309" s="333"/>
      <c r="L1309" s="333"/>
      <c r="M1309" s="333"/>
      <c r="N1309" s="333"/>
      <c r="O1309" s="333"/>
      <c r="P1309" s="333"/>
      <c r="Q1309" s="334"/>
    </row>
    <row r="1310" spans="1:17" s="331" customFormat="1">
      <c r="A1310" s="332"/>
      <c r="D1310" s="333"/>
      <c r="E1310" s="333"/>
      <c r="F1310" s="333"/>
      <c r="G1310" s="333"/>
      <c r="H1310" s="333"/>
      <c r="I1310" s="333"/>
      <c r="J1310" s="333"/>
      <c r="K1310" s="333"/>
      <c r="L1310" s="333"/>
      <c r="M1310" s="333"/>
      <c r="N1310" s="333"/>
      <c r="O1310" s="333"/>
      <c r="P1310" s="333"/>
      <c r="Q1310" s="334"/>
    </row>
    <row r="1311" spans="1:17" s="331" customFormat="1">
      <c r="A1311" s="332"/>
      <c r="D1311" s="333"/>
      <c r="E1311" s="333"/>
      <c r="F1311" s="333"/>
      <c r="G1311" s="333"/>
      <c r="H1311" s="333"/>
      <c r="I1311" s="333"/>
      <c r="J1311" s="333"/>
      <c r="K1311" s="333"/>
      <c r="L1311" s="333"/>
      <c r="M1311" s="333"/>
      <c r="N1311" s="333"/>
      <c r="O1311" s="333"/>
      <c r="P1311" s="333"/>
      <c r="Q1311" s="334"/>
    </row>
    <row r="1312" spans="1:17" s="331" customFormat="1">
      <c r="A1312" s="332"/>
      <c r="D1312" s="333"/>
      <c r="E1312" s="333"/>
      <c r="F1312" s="333"/>
      <c r="G1312" s="333"/>
      <c r="H1312" s="333"/>
      <c r="I1312" s="333"/>
      <c r="J1312" s="333"/>
      <c r="K1312" s="333"/>
      <c r="L1312" s="333"/>
      <c r="M1312" s="333"/>
      <c r="N1312" s="333"/>
      <c r="O1312" s="333"/>
      <c r="P1312" s="333"/>
      <c r="Q1312" s="334"/>
    </row>
    <row r="1313" spans="1:17" s="331" customFormat="1">
      <c r="A1313" s="332"/>
      <c r="D1313" s="333"/>
      <c r="E1313" s="333"/>
      <c r="F1313" s="333"/>
      <c r="G1313" s="333"/>
      <c r="H1313" s="333"/>
      <c r="I1313" s="333"/>
      <c r="J1313" s="333"/>
      <c r="K1313" s="333"/>
      <c r="L1313" s="333"/>
      <c r="M1313" s="333"/>
      <c r="N1313" s="333"/>
      <c r="O1313" s="333"/>
      <c r="P1313" s="333"/>
      <c r="Q1313" s="334"/>
    </row>
    <row r="1314" spans="1:17" s="331" customFormat="1">
      <c r="A1314" s="332"/>
      <c r="D1314" s="333"/>
      <c r="E1314" s="333"/>
      <c r="F1314" s="333"/>
      <c r="G1314" s="333"/>
      <c r="H1314" s="333"/>
      <c r="I1314" s="333"/>
      <c r="J1314" s="333"/>
      <c r="K1314" s="333"/>
      <c r="L1314" s="333"/>
      <c r="M1314" s="333"/>
      <c r="N1314" s="333"/>
      <c r="O1314" s="333"/>
      <c r="P1314" s="333"/>
      <c r="Q1314" s="334"/>
    </row>
    <row r="1315" spans="1:17" s="331" customFormat="1">
      <c r="A1315" s="332"/>
      <c r="D1315" s="333"/>
      <c r="E1315" s="333"/>
      <c r="F1315" s="333"/>
      <c r="G1315" s="333"/>
      <c r="H1315" s="333"/>
      <c r="I1315" s="333"/>
      <c r="J1315" s="333"/>
      <c r="K1315" s="333"/>
      <c r="L1315" s="333"/>
      <c r="M1315" s="333"/>
      <c r="N1315" s="333"/>
      <c r="O1315" s="333"/>
      <c r="P1315" s="333"/>
      <c r="Q1315" s="334"/>
    </row>
    <row r="1316" spans="1:17" s="331" customFormat="1">
      <c r="A1316" s="332"/>
      <c r="D1316" s="333"/>
      <c r="E1316" s="333"/>
      <c r="F1316" s="333"/>
      <c r="G1316" s="333"/>
      <c r="H1316" s="333"/>
      <c r="I1316" s="333"/>
      <c r="J1316" s="333"/>
      <c r="K1316" s="333"/>
      <c r="L1316" s="333"/>
      <c r="M1316" s="333"/>
      <c r="N1316" s="333"/>
      <c r="O1316" s="333"/>
      <c r="P1316" s="333"/>
      <c r="Q1316" s="334"/>
    </row>
    <row r="1317" spans="1:17" s="331" customFormat="1">
      <c r="A1317" s="332"/>
      <c r="D1317" s="333"/>
      <c r="E1317" s="333"/>
      <c r="F1317" s="333"/>
      <c r="G1317" s="333"/>
      <c r="H1317" s="333"/>
      <c r="I1317" s="333"/>
      <c r="J1317" s="333"/>
      <c r="K1317" s="333"/>
      <c r="L1317" s="333"/>
      <c r="M1317" s="333"/>
      <c r="N1317" s="333"/>
      <c r="O1317" s="333"/>
      <c r="P1317" s="333"/>
      <c r="Q1317" s="334"/>
    </row>
    <row r="1318" spans="1:17" s="331" customFormat="1">
      <c r="A1318" s="332"/>
      <c r="D1318" s="333"/>
      <c r="E1318" s="333"/>
      <c r="F1318" s="333"/>
      <c r="G1318" s="333"/>
      <c r="H1318" s="333"/>
      <c r="I1318" s="333"/>
      <c r="J1318" s="333"/>
      <c r="K1318" s="333"/>
      <c r="L1318" s="333"/>
      <c r="M1318" s="333"/>
      <c r="N1318" s="333"/>
      <c r="O1318" s="333"/>
      <c r="P1318" s="333"/>
      <c r="Q1318" s="334"/>
    </row>
    <row r="1319" spans="1:17" s="331" customFormat="1">
      <c r="A1319" s="332"/>
      <c r="D1319" s="333"/>
      <c r="E1319" s="333"/>
      <c r="F1319" s="333"/>
      <c r="G1319" s="333"/>
      <c r="H1319" s="333"/>
      <c r="I1319" s="333"/>
      <c r="J1319" s="333"/>
      <c r="K1319" s="333"/>
      <c r="L1319" s="333"/>
      <c r="M1319" s="333"/>
      <c r="N1319" s="333"/>
      <c r="O1319" s="333"/>
      <c r="P1319" s="333"/>
      <c r="Q1319" s="334"/>
    </row>
    <row r="1320" spans="1:17" s="331" customFormat="1">
      <c r="A1320" s="332"/>
      <c r="D1320" s="333"/>
      <c r="E1320" s="333"/>
      <c r="F1320" s="333"/>
      <c r="G1320" s="333"/>
      <c r="H1320" s="333"/>
      <c r="I1320" s="333"/>
      <c r="J1320" s="333"/>
      <c r="K1320" s="333"/>
      <c r="L1320" s="333"/>
      <c r="M1320" s="333"/>
      <c r="N1320" s="333"/>
      <c r="O1320" s="333"/>
      <c r="P1320" s="333"/>
      <c r="Q1320" s="334"/>
    </row>
    <row r="1321" spans="1:17" s="331" customFormat="1">
      <c r="A1321" s="332"/>
      <c r="D1321" s="333"/>
      <c r="E1321" s="333"/>
      <c r="F1321" s="333"/>
      <c r="G1321" s="333"/>
      <c r="H1321" s="333"/>
      <c r="I1321" s="333"/>
      <c r="J1321" s="333"/>
      <c r="K1321" s="333"/>
      <c r="L1321" s="333"/>
      <c r="M1321" s="333"/>
      <c r="N1321" s="333"/>
      <c r="O1321" s="333"/>
      <c r="P1321" s="333"/>
      <c r="Q1321" s="334"/>
    </row>
    <row r="1322" spans="1:17" s="331" customFormat="1">
      <c r="A1322" s="332"/>
      <c r="D1322" s="333"/>
      <c r="E1322" s="333"/>
      <c r="F1322" s="333"/>
      <c r="G1322" s="333"/>
      <c r="H1322" s="333"/>
      <c r="I1322" s="333"/>
      <c r="J1322" s="333"/>
      <c r="K1322" s="333"/>
      <c r="L1322" s="333"/>
      <c r="M1322" s="333"/>
      <c r="N1322" s="333"/>
      <c r="O1322" s="333"/>
      <c r="P1322" s="333"/>
      <c r="Q1322" s="334"/>
    </row>
    <row r="1323" spans="1:17" s="331" customFormat="1">
      <c r="A1323" s="332"/>
      <c r="D1323" s="333"/>
      <c r="E1323" s="333"/>
      <c r="F1323" s="333"/>
      <c r="G1323" s="333"/>
      <c r="H1323" s="333"/>
      <c r="I1323" s="333"/>
      <c r="J1323" s="333"/>
      <c r="K1323" s="333"/>
      <c r="L1323" s="333"/>
      <c r="M1323" s="333"/>
      <c r="N1323" s="333"/>
      <c r="O1323" s="333"/>
      <c r="P1323" s="333"/>
      <c r="Q1323" s="334"/>
    </row>
    <row r="1324" spans="1:17" s="331" customFormat="1">
      <c r="A1324" s="332"/>
      <c r="D1324" s="333"/>
      <c r="E1324" s="333"/>
      <c r="F1324" s="333"/>
      <c r="G1324" s="333"/>
      <c r="H1324" s="333"/>
      <c r="I1324" s="333"/>
      <c r="J1324" s="333"/>
      <c r="K1324" s="333"/>
      <c r="L1324" s="333"/>
      <c r="M1324" s="333"/>
      <c r="N1324" s="333"/>
      <c r="O1324" s="333"/>
      <c r="P1324" s="333"/>
      <c r="Q1324" s="334"/>
    </row>
    <row r="1325" spans="1:17" s="331" customFormat="1">
      <c r="A1325" s="332"/>
      <c r="D1325" s="333"/>
      <c r="E1325" s="333"/>
      <c r="F1325" s="333"/>
      <c r="G1325" s="333"/>
      <c r="H1325" s="333"/>
      <c r="I1325" s="333"/>
      <c r="J1325" s="333"/>
      <c r="K1325" s="333"/>
      <c r="L1325" s="333"/>
      <c r="M1325" s="333"/>
      <c r="N1325" s="333"/>
      <c r="O1325" s="333"/>
      <c r="P1325" s="333"/>
      <c r="Q1325" s="334"/>
    </row>
    <row r="1326" spans="1:17" s="331" customFormat="1">
      <c r="A1326" s="332"/>
      <c r="D1326" s="333"/>
      <c r="E1326" s="333"/>
      <c r="F1326" s="333"/>
      <c r="G1326" s="333"/>
      <c r="H1326" s="333"/>
      <c r="I1326" s="333"/>
      <c r="J1326" s="333"/>
      <c r="K1326" s="333"/>
      <c r="L1326" s="333"/>
      <c r="M1326" s="333"/>
      <c r="N1326" s="333"/>
      <c r="O1326" s="333"/>
      <c r="P1326" s="333"/>
      <c r="Q1326" s="334"/>
    </row>
    <row r="1327" spans="1:17" s="331" customFormat="1">
      <c r="A1327" s="332"/>
      <c r="D1327" s="333"/>
      <c r="E1327" s="333"/>
      <c r="F1327" s="333"/>
      <c r="G1327" s="333"/>
      <c r="H1327" s="333"/>
      <c r="I1327" s="333"/>
      <c r="J1327" s="333"/>
      <c r="K1327" s="333"/>
      <c r="L1327" s="333"/>
      <c r="M1327" s="333"/>
      <c r="N1327" s="333"/>
      <c r="O1327" s="333"/>
      <c r="P1327" s="333"/>
      <c r="Q1327" s="334"/>
    </row>
    <row r="1328" spans="1:17" s="331" customFormat="1">
      <c r="A1328" s="332"/>
      <c r="D1328" s="333"/>
      <c r="E1328" s="333"/>
      <c r="F1328" s="333"/>
      <c r="G1328" s="333"/>
      <c r="H1328" s="333"/>
      <c r="I1328" s="333"/>
      <c r="J1328" s="333"/>
      <c r="K1328" s="333"/>
      <c r="L1328" s="333"/>
      <c r="M1328" s="333"/>
      <c r="N1328" s="333"/>
      <c r="O1328" s="333"/>
      <c r="P1328" s="333"/>
      <c r="Q1328" s="334"/>
    </row>
    <row r="1329" spans="1:17" s="331" customFormat="1">
      <c r="A1329" s="332"/>
      <c r="D1329" s="333"/>
      <c r="E1329" s="333"/>
      <c r="F1329" s="333"/>
      <c r="G1329" s="333"/>
      <c r="H1329" s="333"/>
      <c r="I1329" s="333"/>
      <c r="J1329" s="333"/>
      <c r="K1329" s="333"/>
      <c r="L1329" s="333"/>
      <c r="M1329" s="333"/>
      <c r="N1329" s="333"/>
      <c r="O1329" s="333"/>
      <c r="P1329" s="333"/>
      <c r="Q1329" s="334"/>
    </row>
    <row r="1330" spans="1:17" s="331" customFormat="1">
      <c r="A1330" s="332"/>
      <c r="D1330" s="333"/>
      <c r="E1330" s="333"/>
      <c r="F1330" s="333"/>
      <c r="G1330" s="333"/>
      <c r="H1330" s="333"/>
      <c r="I1330" s="333"/>
      <c r="J1330" s="333"/>
      <c r="K1330" s="333"/>
      <c r="L1330" s="333"/>
      <c r="M1330" s="333"/>
      <c r="N1330" s="333"/>
      <c r="O1330" s="333"/>
      <c r="P1330" s="333"/>
      <c r="Q1330" s="334"/>
    </row>
    <row r="1331" spans="1:17" s="331" customFormat="1">
      <c r="A1331" s="332"/>
      <c r="D1331" s="333"/>
      <c r="E1331" s="333"/>
      <c r="F1331" s="333"/>
      <c r="G1331" s="333"/>
      <c r="H1331" s="333"/>
      <c r="I1331" s="333"/>
      <c r="J1331" s="333"/>
      <c r="K1331" s="333"/>
      <c r="L1331" s="333"/>
      <c r="M1331" s="333"/>
      <c r="N1331" s="333"/>
      <c r="O1331" s="333"/>
      <c r="P1331" s="333"/>
      <c r="Q1331" s="334"/>
    </row>
    <row r="1332" spans="1:17" s="331" customFormat="1">
      <c r="A1332" s="332"/>
      <c r="D1332" s="333"/>
      <c r="E1332" s="333"/>
      <c r="F1332" s="333"/>
      <c r="G1332" s="333"/>
      <c r="H1332" s="333"/>
      <c r="I1332" s="333"/>
      <c r="J1332" s="333"/>
      <c r="K1332" s="333"/>
      <c r="L1332" s="333"/>
      <c r="M1332" s="333"/>
      <c r="N1332" s="333"/>
      <c r="O1332" s="333"/>
      <c r="P1332" s="333"/>
      <c r="Q1332" s="334"/>
    </row>
    <row r="1333" spans="1:17" s="331" customFormat="1">
      <c r="A1333" s="332"/>
      <c r="D1333" s="333"/>
      <c r="E1333" s="333"/>
      <c r="F1333" s="333"/>
      <c r="G1333" s="333"/>
      <c r="H1333" s="333"/>
      <c r="I1333" s="333"/>
      <c r="J1333" s="333"/>
      <c r="K1333" s="333"/>
      <c r="L1333" s="333"/>
      <c r="M1333" s="333"/>
      <c r="N1333" s="333"/>
      <c r="O1333" s="333"/>
      <c r="P1333" s="333"/>
      <c r="Q1333" s="334"/>
    </row>
    <row r="1334" spans="1:17" s="331" customFormat="1">
      <c r="A1334" s="332"/>
      <c r="D1334" s="333"/>
      <c r="E1334" s="333"/>
      <c r="F1334" s="333"/>
      <c r="G1334" s="333"/>
      <c r="H1334" s="333"/>
      <c r="I1334" s="333"/>
      <c r="J1334" s="333"/>
      <c r="K1334" s="333"/>
      <c r="L1334" s="333"/>
      <c r="M1334" s="333"/>
      <c r="N1334" s="333"/>
      <c r="O1334" s="333"/>
      <c r="P1334" s="333"/>
      <c r="Q1334" s="334"/>
    </row>
    <row r="1335" spans="1:17" s="331" customFormat="1">
      <c r="A1335" s="332"/>
      <c r="D1335" s="333"/>
      <c r="E1335" s="333"/>
      <c r="F1335" s="333"/>
      <c r="G1335" s="333"/>
      <c r="H1335" s="333"/>
      <c r="I1335" s="333"/>
      <c r="J1335" s="333"/>
      <c r="K1335" s="333"/>
      <c r="L1335" s="333"/>
      <c r="M1335" s="333"/>
      <c r="N1335" s="333"/>
      <c r="O1335" s="333"/>
      <c r="P1335" s="333"/>
      <c r="Q1335" s="334"/>
    </row>
    <row r="1336" spans="1:17" s="331" customFormat="1">
      <c r="A1336" s="332"/>
      <c r="D1336" s="333"/>
      <c r="E1336" s="333"/>
      <c r="F1336" s="333"/>
      <c r="G1336" s="333"/>
      <c r="H1336" s="333"/>
      <c r="I1336" s="333"/>
      <c r="J1336" s="333"/>
      <c r="K1336" s="333"/>
      <c r="L1336" s="333"/>
      <c r="M1336" s="333"/>
      <c r="N1336" s="333"/>
      <c r="O1336" s="333"/>
      <c r="P1336" s="333"/>
      <c r="Q1336" s="334"/>
    </row>
    <row r="1337" spans="1:17" s="331" customFormat="1">
      <c r="A1337" s="332"/>
      <c r="D1337" s="333"/>
      <c r="E1337" s="333"/>
      <c r="F1337" s="333"/>
      <c r="G1337" s="333"/>
      <c r="H1337" s="333"/>
      <c r="I1337" s="333"/>
      <c r="J1337" s="333"/>
      <c r="K1337" s="333"/>
      <c r="L1337" s="333"/>
      <c r="M1337" s="333"/>
      <c r="N1337" s="333"/>
      <c r="O1337" s="333"/>
      <c r="P1337" s="333"/>
      <c r="Q1337" s="334"/>
    </row>
    <row r="1338" spans="1:17" s="331" customFormat="1">
      <c r="A1338" s="332"/>
      <c r="D1338" s="333"/>
      <c r="E1338" s="333"/>
      <c r="F1338" s="333"/>
      <c r="G1338" s="333"/>
      <c r="H1338" s="333"/>
      <c r="I1338" s="333"/>
      <c r="J1338" s="333"/>
      <c r="K1338" s="333"/>
      <c r="L1338" s="333"/>
      <c r="M1338" s="333"/>
      <c r="N1338" s="333"/>
      <c r="O1338" s="333"/>
      <c r="P1338" s="333"/>
      <c r="Q1338" s="334"/>
    </row>
    <row r="1339" spans="1:17" s="331" customFormat="1">
      <c r="A1339" s="332"/>
      <c r="D1339" s="333"/>
      <c r="E1339" s="333"/>
      <c r="F1339" s="333"/>
      <c r="G1339" s="333"/>
      <c r="H1339" s="333"/>
      <c r="I1339" s="333"/>
      <c r="J1339" s="333"/>
      <c r="K1339" s="333"/>
      <c r="L1339" s="333"/>
      <c r="M1339" s="333"/>
      <c r="N1339" s="333"/>
      <c r="O1339" s="333"/>
      <c r="P1339" s="333"/>
      <c r="Q1339" s="334"/>
    </row>
    <row r="1340" spans="1:17" s="331" customFormat="1">
      <c r="A1340" s="332"/>
      <c r="D1340" s="333"/>
      <c r="E1340" s="333"/>
      <c r="F1340" s="333"/>
      <c r="G1340" s="333"/>
      <c r="H1340" s="333"/>
      <c r="I1340" s="333"/>
      <c r="J1340" s="333"/>
      <c r="K1340" s="333"/>
      <c r="L1340" s="333"/>
      <c r="M1340" s="333"/>
      <c r="N1340" s="333"/>
      <c r="O1340" s="333"/>
      <c r="P1340" s="333"/>
      <c r="Q1340" s="334"/>
    </row>
    <row r="1341" spans="1:17" s="331" customFormat="1">
      <c r="A1341" s="332"/>
      <c r="D1341" s="333"/>
      <c r="E1341" s="333"/>
      <c r="F1341" s="333"/>
      <c r="G1341" s="333"/>
      <c r="H1341" s="333"/>
      <c r="I1341" s="333"/>
      <c r="J1341" s="333"/>
      <c r="K1341" s="333"/>
      <c r="L1341" s="333"/>
      <c r="M1341" s="333"/>
      <c r="N1341" s="333"/>
      <c r="O1341" s="333"/>
      <c r="P1341" s="333"/>
      <c r="Q1341" s="334"/>
    </row>
    <row r="1342" spans="1:17" s="331" customFormat="1">
      <c r="A1342" s="332"/>
      <c r="D1342" s="333"/>
      <c r="E1342" s="333"/>
      <c r="F1342" s="333"/>
      <c r="G1342" s="333"/>
      <c r="H1342" s="333"/>
      <c r="I1342" s="333"/>
      <c r="J1342" s="333"/>
      <c r="K1342" s="333"/>
      <c r="L1342" s="333"/>
      <c r="M1342" s="333"/>
      <c r="N1342" s="333"/>
      <c r="O1342" s="333"/>
      <c r="P1342" s="333"/>
      <c r="Q1342" s="334"/>
    </row>
    <row r="1343" spans="1:17" s="331" customFormat="1">
      <c r="A1343" s="332"/>
      <c r="D1343" s="333"/>
      <c r="E1343" s="333"/>
      <c r="F1343" s="333"/>
      <c r="G1343" s="333"/>
      <c r="H1343" s="333"/>
      <c r="I1343" s="333"/>
      <c r="J1343" s="333"/>
      <c r="K1343" s="333"/>
      <c r="L1343" s="333"/>
      <c r="M1343" s="333"/>
      <c r="N1343" s="333"/>
      <c r="O1343" s="333"/>
      <c r="P1343" s="333"/>
      <c r="Q1343" s="334"/>
    </row>
    <row r="1344" spans="1:17" s="331" customFormat="1">
      <c r="A1344" s="332"/>
      <c r="D1344" s="333"/>
      <c r="E1344" s="333"/>
      <c r="F1344" s="333"/>
      <c r="G1344" s="333"/>
      <c r="H1344" s="333"/>
      <c r="I1344" s="333"/>
      <c r="J1344" s="333"/>
      <c r="K1344" s="333"/>
      <c r="L1344" s="333"/>
      <c r="M1344" s="333"/>
      <c r="N1344" s="333"/>
      <c r="O1344" s="333"/>
      <c r="P1344" s="333"/>
      <c r="Q1344" s="334"/>
    </row>
    <row r="1345" spans="1:17" s="331" customFormat="1">
      <c r="A1345" s="332"/>
      <c r="D1345" s="333"/>
      <c r="E1345" s="333"/>
      <c r="F1345" s="333"/>
      <c r="G1345" s="333"/>
      <c r="H1345" s="333"/>
      <c r="I1345" s="333"/>
      <c r="J1345" s="333"/>
      <c r="K1345" s="333"/>
      <c r="L1345" s="333"/>
      <c r="M1345" s="333"/>
      <c r="N1345" s="333"/>
      <c r="O1345" s="333"/>
      <c r="P1345" s="333"/>
      <c r="Q1345" s="334"/>
    </row>
    <row r="1346" spans="1:17" s="331" customFormat="1">
      <c r="A1346" s="332"/>
      <c r="D1346" s="333"/>
      <c r="E1346" s="333"/>
      <c r="F1346" s="333"/>
      <c r="G1346" s="333"/>
      <c r="H1346" s="333"/>
      <c r="I1346" s="333"/>
      <c r="J1346" s="333"/>
      <c r="K1346" s="333"/>
      <c r="L1346" s="333"/>
      <c r="M1346" s="333"/>
      <c r="N1346" s="333"/>
      <c r="O1346" s="333"/>
      <c r="P1346" s="333"/>
      <c r="Q1346" s="334"/>
    </row>
    <row r="1347" spans="1:17" s="331" customFormat="1">
      <c r="A1347" s="332"/>
      <c r="D1347" s="333"/>
      <c r="E1347" s="333"/>
      <c r="F1347" s="333"/>
      <c r="G1347" s="333"/>
      <c r="H1347" s="333"/>
      <c r="I1347" s="333"/>
      <c r="J1347" s="333"/>
      <c r="K1347" s="333"/>
      <c r="L1347" s="333"/>
      <c r="M1347" s="333"/>
      <c r="N1347" s="333"/>
      <c r="O1347" s="333"/>
      <c r="P1347" s="333"/>
      <c r="Q1347" s="334"/>
    </row>
    <row r="1348" spans="1:17" s="331" customFormat="1">
      <c r="A1348" s="332"/>
      <c r="D1348" s="333"/>
      <c r="E1348" s="333"/>
      <c r="F1348" s="333"/>
      <c r="G1348" s="333"/>
      <c r="H1348" s="333"/>
      <c r="I1348" s="333"/>
      <c r="J1348" s="333"/>
      <c r="K1348" s="333"/>
      <c r="L1348" s="333"/>
      <c r="M1348" s="333"/>
      <c r="N1348" s="333"/>
      <c r="O1348" s="333"/>
      <c r="P1348" s="333"/>
      <c r="Q1348" s="334"/>
    </row>
    <row r="1349" spans="1:17" s="331" customFormat="1">
      <c r="A1349" s="332"/>
      <c r="D1349" s="333"/>
      <c r="E1349" s="333"/>
      <c r="F1349" s="333"/>
      <c r="G1349" s="333"/>
      <c r="H1349" s="333"/>
      <c r="I1349" s="333"/>
      <c r="J1349" s="333"/>
      <c r="K1349" s="333"/>
      <c r="L1349" s="333"/>
      <c r="M1349" s="333"/>
      <c r="N1349" s="333"/>
      <c r="O1349" s="333"/>
      <c r="P1349" s="333"/>
      <c r="Q1349" s="334"/>
    </row>
    <row r="1350" spans="1:17" s="331" customFormat="1">
      <c r="A1350" s="332"/>
      <c r="D1350" s="333"/>
      <c r="E1350" s="333"/>
      <c r="F1350" s="333"/>
      <c r="G1350" s="333"/>
      <c r="H1350" s="333"/>
      <c r="I1350" s="333"/>
      <c r="J1350" s="333"/>
      <c r="K1350" s="333"/>
      <c r="L1350" s="333"/>
      <c r="M1350" s="333"/>
      <c r="N1350" s="333"/>
      <c r="O1350" s="333"/>
      <c r="P1350" s="333"/>
      <c r="Q1350" s="334"/>
    </row>
    <row r="1351" spans="1:17" s="331" customFormat="1">
      <c r="A1351" s="332"/>
      <c r="D1351" s="333"/>
      <c r="E1351" s="333"/>
      <c r="F1351" s="333"/>
      <c r="G1351" s="333"/>
      <c r="H1351" s="333"/>
      <c r="I1351" s="333"/>
      <c r="J1351" s="333"/>
      <c r="K1351" s="333"/>
      <c r="L1351" s="333"/>
      <c r="M1351" s="333"/>
      <c r="N1351" s="333"/>
      <c r="O1351" s="333"/>
      <c r="P1351" s="333"/>
      <c r="Q1351" s="334"/>
    </row>
    <row r="1352" spans="1:17" s="331" customFormat="1">
      <c r="A1352" s="332"/>
      <c r="D1352" s="333"/>
      <c r="E1352" s="333"/>
      <c r="F1352" s="333"/>
      <c r="G1352" s="333"/>
      <c r="H1352" s="333"/>
      <c r="I1352" s="333"/>
      <c r="J1352" s="333"/>
      <c r="K1352" s="333"/>
      <c r="L1352" s="333"/>
      <c r="M1352" s="333"/>
      <c r="N1352" s="333"/>
      <c r="O1352" s="333"/>
      <c r="P1352" s="333"/>
      <c r="Q1352" s="334"/>
    </row>
    <row r="1353" spans="1:17" s="331" customFormat="1">
      <c r="A1353" s="332"/>
      <c r="D1353" s="333"/>
      <c r="E1353" s="333"/>
      <c r="F1353" s="333"/>
      <c r="G1353" s="333"/>
      <c r="H1353" s="333"/>
      <c r="I1353" s="333"/>
      <c r="J1353" s="333"/>
      <c r="K1353" s="333"/>
      <c r="L1353" s="333"/>
      <c r="M1353" s="333"/>
      <c r="N1353" s="333"/>
      <c r="O1353" s="333"/>
      <c r="P1353" s="333"/>
      <c r="Q1353" s="334"/>
    </row>
    <row r="1354" spans="1:17" s="331" customFormat="1">
      <c r="A1354" s="332"/>
      <c r="D1354" s="333"/>
      <c r="E1354" s="333"/>
      <c r="F1354" s="333"/>
      <c r="G1354" s="333"/>
      <c r="H1354" s="333"/>
      <c r="I1354" s="333"/>
      <c r="J1354" s="333"/>
      <c r="K1354" s="333"/>
      <c r="L1354" s="333"/>
      <c r="M1354" s="333"/>
      <c r="N1354" s="333"/>
      <c r="O1354" s="333"/>
      <c r="P1354" s="333"/>
      <c r="Q1354" s="334"/>
    </row>
    <row r="1355" spans="1:17" s="331" customFormat="1">
      <c r="A1355" s="332"/>
      <c r="D1355" s="333"/>
      <c r="E1355" s="333"/>
      <c r="F1355" s="333"/>
      <c r="G1355" s="333"/>
      <c r="H1355" s="333"/>
      <c r="I1355" s="333"/>
      <c r="J1355" s="333"/>
      <c r="K1355" s="333"/>
      <c r="L1355" s="333"/>
      <c r="M1355" s="333"/>
      <c r="N1355" s="333"/>
      <c r="O1355" s="333"/>
      <c r="P1355" s="333"/>
      <c r="Q1355" s="334"/>
    </row>
    <row r="1356" spans="1:17" s="331" customFormat="1">
      <c r="A1356" s="332"/>
      <c r="D1356" s="333"/>
      <c r="E1356" s="333"/>
      <c r="F1356" s="333"/>
      <c r="G1356" s="333"/>
      <c r="H1356" s="333"/>
      <c r="I1356" s="333"/>
      <c r="J1356" s="333"/>
      <c r="K1356" s="333"/>
      <c r="L1356" s="333"/>
      <c r="M1356" s="333"/>
      <c r="N1356" s="333"/>
      <c r="O1356" s="333"/>
      <c r="P1356" s="333"/>
      <c r="Q1356" s="334"/>
    </row>
    <row r="1357" spans="1:17" s="331" customFormat="1">
      <c r="A1357" s="332"/>
      <c r="D1357" s="333"/>
      <c r="E1357" s="333"/>
      <c r="F1357" s="333"/>
      <c r="G1357" s="333"/>
      <c r="H1357" s="333"/>
      <c r="I1357" s="333"/>
      <c r="J1357" s="333"/>
      <c r="K1357" s="333"/>
      <c r="L1357" s="333"/>
      <c r="M1357" s="333"/>
      <c r="N1357" s="333"/>
      <c r="O1357" s="333"/>
      <c r="P1357" s="333"/>
      <c r="Q1357" s="334"/>
    </row>
    <row r="1358" spans="1:17" s="331" customFormat="1">
      <c r="A1358" s="332"/>
      <c r="D1358" s="333"/>
      <c r="E1358" s="333"/>
      <c r="F1358" s="333"/>
      <c r="G1358" s="333"/>
      <c r="H1358" s="333"/>
      <c r="I1358" s="333"/>
      <c r="J1358" s="333"/>
      <c r="K1358" s="333"/>
      <c r="L1358" s="333"/>
      <c r="M1358" s="333"/>
      <c r="N1358" s="333"/>
      <c r="O1358" s="333"/>
      <c r="P1358" s="333"/>
      <c r="Q1358" s="334"/>
    </row>
    <row r="1359" spans="1:17" s="331" customFormat="1">
      <c r="A1359" s="332"/>
      <c r="D1359" s="333"/>
      <c r="E1359" s="333"/>
      <c r="F1359" s="333"/>
      <c r="G1359" s="333"/>
      <c r="H1359" s="333"/>
      <c r="I1359" s="333"/>
      <c r="J1359" s="333"/>
      <c r="K1359" s="333"/>
      <c r="L1359" s="333"/>
      <c r="M1359" s="333"/>
      <c r="N1359" s="333"/>
      <c r="O1359" s="333"/>
      <c r="P1359" s="333"/>
      <c r="Q1359" s="334"/>
    </row>
    <row r="1360" spans="1:17" s="331" customFormat="1">
      <c r="A1360" s="332"/>
      <c r="D1360" s="333"/>
      <c r="E1360" s="333"/>
      <c r="F1360" s="333"/>
      <c r="G1360" s="333"/>
      <c r="H1360" s="333"/>
      <c r="I1360" s="333"/>
      <c r="J1360" s="333"/>
      <c r="K1360" s="333"/>
      <c r="L1360" s="333"/>
      <c r="M1360" s="333"/>
      <c r="N1360" s="333"/>
      <c r="O1360" s="333"/>
      <c r="P1360" s="333"/>
      <c r="Q1360" s="334"/>
    </row>
    <row r="1361" spans="1:17" s="331" customFormat="1">
      <c r="A1361" s="332"/>
      <c r="D1361" s="333"/>
      <c r="E1361" s="333"/>
      <c r="F1361" s="333"/>
      <c r="G1361" s="333"/>
      <c r="H1361" s="333"/>
      <c r="I1361" s="333"/>
      <c r="J1361" s="333"/>
      <c r="K1361" s="333"/>
      <c r="L1361" s="333"/>
      <c r="M1361" s="333"/>
      <c r="N1361" s="333"/>
      <c r="O1361" s="333"/>
      <c r="P1361" s="333"/>
      <c r="Q1361" s="334"/>
    </row>
    <row r="1362" spans="1:17" s="331" customFormat="1">
      <c r="A1362" s="332"/>
      <c r="D1362" s="333"/>
      <c r="E1362" s="333"/>
      <c r="F1362" s="333"/>
      <c r="G1362" s="333"/>
      <c r="H1362" s="333"/>
      <c r="I1362" s="333"/>
      <c r="J1362" s="333"/>
      <c r="K1362" s="333"/>
      <c r="L1362" s="333"/>
      <c r="M1362" s="333"/>
      <c r="N1362" s="333"/>
      <c r="O1362" s="333"/>
      <c r="P1362" s="333"/>
      <c r="Q1362" s="334"/>
    </row>
    <row r="1363" spans="1:17" s="331" customFormat="1">
      <c r="A1363" s="332"/>
      <c r="D1363" s="333"/>
      <c r="E1363" s="333"/>
      <c r="F1363" s="333"/>
      <c r="G1363" s="333"/>
      <c r="H1363" s="333"/>
      <c r="I1363" s="333"/>
      <c r="J1363" s="333"/>
      <c r="K1363" s="333"/>
      <c r="L1363" s="333"/>
      <c r="M1363" s="333"/>
      <c r="N1363" s="333"/>
      <c r="O1363" s="333"/>
      <c r="P1363" s="333"/>
      <c r="Q1363" s="334"/>
    </row>
    <row r="1364" spans="1:17" s="331" customFormat="1">
      <c r="A1364" s="332"/>
      <c r="D1364" s="333"/>
      <c r="E1364" s="333"/>
      <c r="F1364" s="333"/>
      <c r="G1364" s="333"/>
      <c r="H1364" s="333"/>
      <c r="I1364" s="333"/>
      <c r="J1364" s="333"/>
      <c r="K1364" s="333"/>
      <c r="L1364" s="333"/>
      <c r="M1364" s="333"/>
      <c r="N1364" s="333"/>
      <c r="O1364" s="333"/>
      <c r="P1364" s="333"/>
      <c r="Q1364" s="334"/>
    </row>
    <row r="1365" spans="1:17" s="331" customFormat="1">
      <c r="A1365" s="332"/>
      <c r="D1365" s="333"/>
      <c r="E1365" s="333"/>
      <c r="F1365" s="333"/>
      <c r="G1365" s="333"/>
      <c r="H1365" s="333"/>
      <c r="I1365" s="333"/>
      <c r="J1365" s="333"/>
      <c r="K1365" s="333"/>
      <c r="L1365" s="333"/>
      <c r="M1365" s="333"/>
      <c r="N1365" s="333"/>
      <c r="O1365" s="333"/>
      <c r="P1365" s="333"/>
      <c r="Q1365" s="334"/>
    </row>
    <row r="1366" spans="1:17" s="331" customFormat="1">
      <c r="A1366" s="332"/>
      <c r="D1366" s="333"/>
      <c r="E1366" s="333"/>
      <c r="F1366" s="333"/>
      <c r="G1366" s="333"/>
      <c r="H1366" s="333"/>
      <c r="I1366" s="333"/>
      <c r="J1366" s="333"/>
      <c r="K1366" s="333"/>
      <c r="L1366" s="333"/>
      <c r="M1366" s="333"/>
      <c r="N1366" s="333"/>
      <c r="O1366" s="333"/>
      <c r="P1366" s="333"/>
      <c r="Q1366" s="334"/>
    </row>
    <row r="1367" spans="1:17" s="331" customFormat="1">
      <c r="A1367" s="332"/>
      <c r="D1367" s="333"/>
      <c r="E1367" s="333"/>
      <c r="F1367" s="333"/>
      <c r="G1367" s="333"/>
      <c r="H1367" s="333"/>
      <c r="I1367" s="333"/>
      <c r="J1367" s="333"/>
      <c r="K1367" s="333"/>
      <c r="L1367" s="333"/>
      <c r="M1367" s="333"/>
      <c r="N1367" s="333"/>
      <c r="O1367" s="333"/>
      <c r="P1367" s="333"/>
      <c r="Q1367" s="334"/>
    </row>
    <row r="1368" spans="1:17" s="331" customFormat="1">
      <c r="A1368" s="332"/>
      <c r="D1368" s="333"/>
      <c r="E1368" s="333"/>
      <c r="F1368" s="333"/>
      <c r="G1368" s="333"/>
      <c r="H1368" s="333"/>
      <c r="I1368" s="333"/>
      <c r="J1368" s="333"/>
      <c r="K1368" s="333"/>
      <c r="L1368" s="333"/>
      <c r="M1368" s="333"/>
      <c r="N1368" s="333"/>
      <c r="O1368" s="333"/>
      <c r="P1368" s="333"/>
      <c r="Q1368" s="334"/>
    </row>
    <row r="1369" spans="1:17" s="331" customFormat="1">
      <c r="A1369" s="332"/>
      <c r="D1369" s="333"/>
      <c r="E1369" s="333"/>
      <c r="F1369" s="333"/>
      <c r="G1369" s="333"/>
      <c r="H1369" s="333"/>
      <c r="I1369" s="333"/>
      <c r="J1369" s="333"/>
      <c r="K1369" s="333"/>
      <c r="L1369" s="333"/>
      <c r="M1369" s="333"/>
      <c r="N1369" s="333"/>
      <c r="O1369" s="333"/>
      <c r="P1369" s="333"/>
      <c r="Q1369" s="334"/>
    </row>
    <row r="1370" spans="1:17" s="331" customFormat="1">
      <c r="A1370" s="332"/>
      <c r="D1370" s="333"/>
      <c r="E1370" s="333"/>
      <c r="F1370" s="333"/>
      <c r="G1370" s="333"/>
      <c r="H1370" s="333"/>
      <c r="I1370" s="333"/>
      <c r="J1370" s="333"/>
      <c r="K1370" s="333"/>
      <c r="L1370" s="333"/>
      <c r="M1370" s="333"/>
      <c r="N1370" s="333"/>
      <c r="O1370" s="333"/>
      <c r="P1370" s="333"/>
      <c r="Q1370" s="334"/>
    </row>
    <row r="1371" spans="1:17" s="331" customFormat="1">
      <c r="A1371" s="332"/>
      <c r="D1371" s="333"/>
      <c r="E1371" s="333"/>
      <c r="F1371" s="333"/>
      <c r="G1371" s="333"/>
      <c r="H1371" s="333"/>
      <c r="I1371" s="333"/>
      <c r="J1371" s="333"/>
      <c r="K1371" s="333"/>
      <c r="L1371" s="333"/>
      <c r="M1371" s="333"/>
      <c r="N1371" s="333"/>
      <c r="O1371" s="333"/>
      <c r="P1371" s="333"/>
      <c r="Q1371" s="334"/>
    </row>
    <row r="1372" spans="1:17" s="331" customFormat="1">
      <c r="A1372" s="332"/>
      <c r="D1372" s="333"/>
      <c r="E1372" s="333"/>
      <c r="F1372" s="333"/>
      <c r="G1372" s="333"/>
      <c r="H1372" s="333"/>
      <c r="I1372" s="333"/>
      <c r="J1372" s="333"/>
      <c r="K1372" s="333"/>
      <c r="L1372" s="333"/>
      <c r="M1372" s="333"/>
      <c r="N1372" s="333"/>
      <c r="O1372" s="333"/>
      <c r="P1372" s="333"/>
      <c r="Q1372" s="334"/>
    </row>
    <row r="1373" spans="1:17" s="331" customFormat="1">
      <c r="A1373" s="332"/>
      <c r="D1373" s="333"/>
      <c r="E1373" s="333"/>
      <c r="F1373" s="333"/>
      <c r="G1373" s="333"/>
      <c r="H1373" s="333"/>
      <c r="I1373" s="333"/>
      <c r="J1373" s="333"/>
      <c r="K1373" s="333"/>
      <c r="L1373" s="333"/>
      <c r="M1373" s="333"/>
      <c r="N1373" s="333"/>
      <c r="O1373" s="333"/>
      <c r="P1373" s="333"/>
      <c r="Q1373" s="334"/>
    </row>
    <row r="1374" spans="1:17" s="331" customFormat="1">
      <c r="A1374" s="332"/>
      <c r="D1374" s="333"/>
      <c r="E1374" s="333"/>
      <c r="F1374" s="333"/>
      <c r="G1374" s="333"/>
      <c r="H1374" s="333"/>
      <c r="I1374" s="333"/>
      <c r="J1374" s="333"/>
      <c r="K1374" s="333"/>
      <c r="L1374" s="333"/>
      <c r="M1374" s="333"/>
      <c r="N1374" s="333"/>
      <c r="O1374" s="333"/>
      <c r="P1374" s="333"/>
      <c r="Q1374" s="334"/>
    </row>
    <row r="1375" spans="1:17" s="331" customFormat="1">
      <c r="A1375" s="332"/>
      <c r="D1375" s="333"/>
      <c r="E1375" s="333"/>
      <c r="F1375" s="333"/>
      <c r="G1375" s="333"/>
      <c r="H1375" s="333"/>
      <c r="I1375" s="333"/>
      <c r="J1375" s="333"/>
      <c r="K1375" s="333"/>
      <c r="L1375" s="333"/>
      <c r="M1375" s="333"/>
      <c r="N1375" s="333"/>
      <c r="O1375" s="333"/>
      <c r="P1375" s="333"/>
      <c r="Q1375" s="334"/>
    </row>
    <row r="1376" spans="1:17" s="331" customFormat="1">
      <c r="A1376" s="332"/>
      <c r="D1376" s="333"/>
      <c r="E1376" s="333"/>
      <c r="F1376" s="333"/>
      <c r="G1376" s="333"/>
      <c r="H1376" s="333"/>
      <c r="I1376" s="333"/>
      <c r="J1376" s="333"/>
      <c r="K1376" s="333"/>
      <c r="L1376" s="333"/>
      <c r="M1376" s="333"/>
      <c r="N1376" s="333"/>
      <c r="O1376" s="333"/>
      <c r="P1376" s="333"/>
      <c r="Q1376" s="334"/>
    </row>
    <row r="1377" spans="1:17" s="331" customFormat="1">
      <c r="A1377" s="332"/>
      <c r="D1377" s="333"/>
      <c r="E1377" s="333"/>
      <c r="F1377" s="333"/>
      <c r="G1377" s="333"/>
      <c r="H1377" s="333"/>
      <c r="I1377" s="333"/>
      <c r="J1377" s="333"/>
      <c r="K1377" s="333"/>
      <c r="L1377" s="333"/>
      <c r="M1377" s="333"/>
      <c r="N1377" s="333"/>
      <c r="O1377" s="333"/>
      <c r="P1377" s="333"/>
      <c r="Q1377" s="334"/>
    </row>
    <row r="1378" spans="1:17" s="331" customFormat="1">
      <c r="A1378" s="332"/>
      <c r="D1378" s="333"/>
      <c r="E1378" s="333"/>
      <c r="F1378" s="333"/>
      <c r="G1378" s="333"/>
      <c r="H1378" s="333"/>
      <c r="I1378" s="333"/>
      <c r="J1378" s="333"/>
      <c r="K1378" s="333"/>
      <c r="L1378" s="333"/>
      <c r="M1378" s="333"/>
      <c r="N1378" s="333"/>
      <c r="O1378" s="333"/>
      <c r="P1378" s="333"/>
      <c r="Q1378" s="334"/>
    </row>
    <row r="1379" spans="1:17" s="331" customFormat="1">
      <c r="A1379" s="332"/>
      <c r="D1379" s="333"/>
      <c r="E1379" s="333"/>
      <c r="F1379" s="333"/>
      <c r="G1379" s="333"/>
      <c r="H1379" s="333"/>
      <c r="I1379" s="333"/>
      <c r="J1379" s="333"/>
      <c r="K1379" s="333"/>
      <c r="L1379" s="333"/>
      <c r="M1379" s="333"/>
      <c r="N1379" s="333"/>
      <c r="O1379" s="333"/>
      <c r="P1379" s="333"/>
      <c r="Q1379" s="334"/>
    </row>
    <row r="1380" spans="1:17" s="331" customFormat="1">
      <c r="A1380" s="332"/>
      <c r="D1380" s="333"/>
      <c r="E1380" s="333"/>
      <c r="F1380" s="333"/>
      <c r="G1380" s="333"/>
      <c r="H1380" s="333"/>
      <c r="I1380" s="333"/>
      <c r="J1380" s="333"/>
      <c r="K1380" s="333"/>
      <c r="L1380" s="333"/>
      <c r="M1380" s="333"/>
      <c r="N1380" s="333"/>
      <c r="O1380" s="333"/>
      <c r="P1380" s="333"/>
      <c r="Q1380" s="334"/>
    </row>
    <row r="1381" spans="1:17" s="331" customFormat="1">
      <c r="A1381" s="332"/>
      <c r="D1381" s="333"/>
      <c r="E1381" s="333"/>
      <c r="F1381" s="333"/>
      <c r="G1381" s="333"/>
      <c r="H1381" s="333"/>
      <c r="I1381" s="333"/>
      <c r="J1381" s="333"/>
      <c r="K1381" s="333"/>
      <c r="L1381" s="333"/>
      <c r="M1381" s="333"/>
      <c r="N1381" s="333"/>
      <c r="O1381" s="333"/>
      <c r="P1381" s="333"/>
      <c r="Q1381" s="334"/>
    </row>
    <row r="1382" spans="1:17" s="331" customFormat="1">
      <c r="A1382" s="332"/>
      <c r="D1382" s="333"/>
      <c r="E1382" s="333"/>
      <c r="F1382" s="333"/>
      <c r="G1382" s="333"/>
      <c r="H1382" s="333"/>
      <c r="I1382" s="333"/>
      <c r="J1382" s="333"/>
      <c r="K1382" s="333"/>
      <c r="L1382" s="333"/>
      <c r="M1382" s="333"/>
      <c r="N1382" s="333"/>
      <c r="O1382" s="333"/>
      <c r="P1382" s="333"/>
      <c r="Q1382" s="334"/>
    </row>
    <row r="1383" spans="1:17" s="331" customFormat="1">
      <c r="A1383" s="332"/>
      <c r="D1383" s="333"/>
      <c r="E1383" s="333"/>
      <c r="F1383" s="333"/>
      <c r="G1383" s="333"/>
      <c r="H1383" s="333"/>
      <c r="I1383" s="333"/>
      <c r="J1383" s="333"/>
      <c r="K1383" s="333"/>
      <c r="L1383" s="333"/>
      <c r="M1383" s="333"/>
      <c r="N1383" s="333"/>
      <c r="O1383" s="333"/>
      <c r="P1383" s="333"/>
      <c r="Q1383" s="334"/>
    </row>
    <row r="1384" spans="1:17" s="331" customFormat="1">
      <c r="A1384" s="332"/>
      <c r="D1384" s="333"/>
      <c r="E1384" s="333"/>
      <c r="F1384" s="333"/>
      <c r="G1384" s="333"/>
      <c r="H1384" s="333"/>
      <c r="I1384" s="333"/>
      <c r="J1384" s="333"/>
      <c r="K1384" s="333"/>
      <c r="L1384" s="333"/>
      <c r="M1384" s="333"/>
      <c r="N1384" s="333"/>
      <c r="O1384" s="333"/>
      <c r="P1384" s="333"/>
      <c r="Q1384" s="334"/>
    </row>
    <row r="1385" spans="1:17" s="331" customFormat="1">
      <c r="A1385" s="332"/>
      <c r="D1385" s="333"/>
      <c r="E1385" s="333"/>
      <c r="F1385" s="333"/>
      <c r="G1385" s="333"/>
      <c r="H1385" s="333"/>
      <c r="I1385" s="333"/>
      <c r="J1385" s="333"/>
      <c r="K1385" s="333"/>
      <c r="L1385" s="333"/>
      <c r="M1385" s="333"/>
      <c r="N1385" s="333"/>
      <c r="O1385" s="333"/>
      <c r="P1385" s="333"/>
      <c r="Q1385" s="334"/>
    </row>
    <row r="1386" spans="1:17" s="331" customFormat="1">
      <c r="A1386" s="332"/>
      <c r="D1386" s="333"/>
      <c r="E1386" s="333"/>
      <c r="F1386" s="333"/>
      <c r="G1386" s="333"/>
      <c r="H1386" s="333"/>
      <c r="I1386" s="333"/>
      <c r="J1386" s="333"/>
      <c r="K1386" s="333"/>
      <c r="L1386" s="333"/>
      <c r="M1386" s="333"/>
      <c r="N1386" s="333"/>
      <c r="O1386" s="333"/>
      <c r="P1386" s="333"/>
      <c r="Q1386" s="334"/>
    </row>
    <row r="1387" spans="1:17" s="331" customFormat="1">
      <c r="A1387" s="332"/>
      <c r="D1387" s="333"/>
      <c r="E1387" s="333"/>
      <c r="F1387" s="333"/>
      <c r="G1387" s="333"/>
      <c r="H1387" s="333"/>
      <c r="I1387" s="333"/>
      <c r="J1387" s="333"/>
      <c r="K1387" s="333"/>
      <c r="L1387" s="333"/>
      <c r="M1387" s="333"/>
      <c r="N1387" s="333"/>
      <c r="O1387" s="333"/>
      <c r="P1387" s="333"/>
      <c r="Q1387" s="334"/>
    </row>
    <row r="1388" spans="1:17" s="331" customFormat="1">
      <c r="A1388" s="332"/>
      <c r="D1388" s="333"/>
      <c r="E1388" s="333"/>
      <c r="F1388" s="333"/>
      <c r="G1388" s="333"/>
      <c r="H1388" s="333"/>
      <c r="I1388" s="333"/>
      <c r="J1388" s="333"/>
      <c r="K1388" s="333"/>
      <c r="L1388" s="333"/>
      <c r="M1388" s="333"/>
      <c r="N1388" s="333"/>
      <c r="O1388" s="333"/>
      <c r="P1388" s="333"/>
      <c r="Q1388" s="334"/>
    </row>
    <row r="1389" spans="1:17" s="331" customFormat="1">
      <c r="A1389" s="332"/>
      <c r="D1389" s="333"/>
      <c r="E1389" s="333"/>
      <c r="F1389" s="333"/>
      <c r="G1389" s="333"/>
      <c r="H1389" s="333"/>
      <c r="I1389" s="333"/>
      <c r="J1389" s="333"/>
      <c r="K1389" s="333"/>
      <c r="L1389" s="333"/>
      <c r="M1389" s="333"/>
      <c r="N1389" s="333"/>
      <c r="O1389" s="333"/>
      <c r="P1389" s="333"/>
      <c r="Q1389" s="334"/>
    </row>
    <row r="1390" spans="1:17" s="331" customFormat="1">
      <c r="A1390" s="332"/>
      <c r="D1390" s="333"/>
      <c r="E1390" s="333"/>
      <c r="F1390" s="333"/>
      <c r="G1390" s="333"/>
      <c r="H1390" s="333"/>
      <c r="I1390" s="333"/>
      <c r="J1390" s="333"/>
      <c r="K1390" s="333"/>
      <c r="L1390" s="333"/>
      <c r="M1390" s="333"/>
      <c r="N1390" s="333"/>
      <c r="O1390" s="333"/>
      <c r="P1390" s="333"/>
      <c r="Q1390" s="334"/>
    </row>
    <row r="1391" spans="1:17" s="331" customFormat="1">
      <c r="A1391" s="332"/>
      <c r="D1391" s="333"/>
      <c r="E1391" s="333"/>
      <c r="F1391" s="333"/>
      <c r="G1391" s="333"/>
      <c r="H1391" s="333"/>
      <c r="I1391" s="333"/>
      <c r="J1391" s="333"/>
      <c r="K1391" s="333"/>
      <c r="L1391" s="333"/>
      <c r="M1391" s="333"/>
      <c r="N1391" s="333"/>
      <c r="O1391" s="333"/>
      <c r="P1391" s="333"/>
      <c r="Q1391" s="334"/>
    </row>
    <row r="1392" spans="1:17" s="331" customFormat="1">
      <c r="A1392" s="332"/>
      <c r="D1392" s="333"/>
      <c r="E1392" s="333"/>
      <c r="F1392" s="333"/>
      <c r="G1392" s="333"/>
      <c r="H1392" s="333"/>
      <c r="I1392" s="333"/>
      <c r="J1392" s="333"/>
      <c r="K1392" s="333"/>
      <c r="L1392" s="333"/>
      <c r="M1392" s="333"/>
      <c r="N1392" s="333"/>
      <c r="O1392" s="333"/>
      <c r="P1392" s="333"/>
      <c r="Q1392" s="334"/>
    </row>
    <row r="1393" spans="1:17" s="331" customFormat="1">
      <c r="A1393" s="332"/>
      <c r="D1393" s="333"/>
      <c r="E1393" s="333"/>
      <c r="F1393" s="333"/>
      <c r="G1393" s="333"/>
      <c r="H1393" s="333"/>
      <c r="I1393" s="333"/>
      <c r="J1393" s="333"/>
      <c r="K1393" s="333"/>
      <c r="L1393" s="333"/>
      <c r="M1393" s="333"/>
      <c r="N1393" s="333"/>
      <c r="O1393" s="333"/>
      <c r="P1393" s="333"/>
      <c r="Q1393" s="334"/>
    </row>
    <row r="1394" spans="1:17" s="331" customFormat="1">
      <c r="A1394" s="332"/>
      <c r="D1394" s="333"/>
      <c r="E1394" s="333"/>
      <c r="F1394" s="333"/>
      <c r="G1394" s="333"/>
      <c r="H1394" s="333"/>
      <c r="I1394" s="333"/>
      <c r="J1394" s="333"/>
      <c r="K1394" s="333"/>
      <c r="L1394" s="333"/>
      <c r="M1394" s="333"/>
      <c r="N1394" s="333"/>
      <c r="O1394" s="333"/>
      <c r="P1394" s="333"/>
      <c r="Q1394" s="334"/>
    </row>
    <row r="1395" spans="1:17" s="331" customFormat="1">
      <c r="A1395" s="332"/>
      <c r="D1395" s="333"/>
      <c r="E1395" s="333"/>
      <c r="F1395" s="333"/>
      <c r="G1395" s="333"/>
      <c r="H1395" s="333"/>
      <c r="I1395" s="333"/>
      <c r="J1395" s="333"/>
      <c r="K1395" s="333"/>
      <c r="L1395" s="333"/>
      <c r="M1395" s="333"/>
      <c r="N1395" s="333"/>
      <c r="O1395" s="333"/>
      <c r="P1395" s="333"/>
      <c r="Q1395" s="334"/>
    </row>
    <row r="1396" spans="1:17" s="331" customFormat="1">
      <c r="A1396" s="332"/>
      <c r="D1396" s="333"/>
      <c r="E1396" s="333"/>
      <c r="F1396" s="333"/>
      <c r="G1396" s="333"/>
      <c r="H1396" s="333"/>
      <c r="I1396" s="333"/>
      <c r="J1396" s="333"/>
      <c r="K1396" s="333"/>
      <c r="L1396" s="333"/>
      <c r="M1396" s="333"/>
      <c r="N1396" s="333"/>
      <c r="O1396" s="333"/>
      <c r="P1396" s="333"/>
      <c r="Q1396" s="334"/>
    </row>
    <row r="1397" spans="1:17" s="331" customFormat="1">
      <c r="A1397" s="332"/>
      <c r="D1397" s="333"/>
      <c r="E1397" s="333"/>
      <c r="F1397" s="333"/>
      <c r="G1397" s="333"/>
      <c r="H1397" s="333"/>
      <c r="I1397" s="333"/>
      <c r="J1397" s="333"/>
      <c r="K1397" s="333"/>
      <c r="L1397" s="333"/>
      <c r="M1397" s="333"/>
      <c r="N1397" s="333"/>
      <c r="O1397" s="333"/>
      <c r="P1397" s="333"/>
      <c r="Q1397" s="334"/>
    </row>
    <row r="1398" spans="1:17" s="331" customFormat="1">
      <c r="A1398" s="332"/>
      <c r="D1398" s="333"/>
      <c r="E1398" s="333"/>
      <c r="F1398" s="333"/>
      <c r="G1398" s="333"/>
      <c r="H1398" s="333"/>
      <c r="I1398" s="333"/>
      <c r="J1398" s="333"/>
      <c r="K1398" s="333"/>
      <c r="L1398" s="333"/>
      <c r="M1398" s="333"/>
      <c r="N1398" s="333"/>
      <c r="O1398" s="333"/>
      <c r="P1398" s="333"/>
      <c r="Q1398" s="334"/>
    </row>
    <row r="1399" spans="1:17" s="331" customFormat="1">
      <c r="A1399" s="332"/>
      <c r="D1399" s="333"/>
      <c r="E1399" s="333"/>
      <c r="F1399" s="333"/>
      <c r="G1399" s="333"/>
      <c r="H1399" s="333"/>
      <c r="I1399" s="333"/>
      <c r="J1399" s="333"/>
      <c r="K1399" s="333"/>
      <c r="L1399" s="333"/>
      <c r="M1399" s="333"/>
      <c r="N1399" s="333"/>
      <c r="O1399" s="333"/>
      <c r="P1399" s="333"/>
      <c r="Q1399" s="334"/>
    </row>
    <row r="1400" spans="1:17" s="331" customFormat="1">
      <c r="A1400" s="332"/>
      <c r="D1400" s="333"/>
      <c r="E1400" s="333"/>
      <c r="F1400" s="333"/>
      <c r="G1400" s="333"/>
      <c r="H1400" s="333"/>
      <c r="I1400" s="333"/>
      <c r="J1400" s="333"/>
      <c r="K1400" s="333"/>
      <c r="L1400" s="333"/>
      <c r="M1400" s="333"/>
      <c r="N1400" s="333"/>
      <c r="O1400" s="333"/>
      <c r="P1400" s="333"/>
      <c r="Q1400" s="334"/>
    </row>
    <row r="1401" spans="1:17" s="331" customFormat="1">
      <c r="A1401" s="332"/>
      <c r="D1401" s="333"/>
      <c r="E1401" s="333"/>
      <c r="F1401" s="333"/>
      <c r="G1401" s="333"/>
      <c r="H1401" s="333"/>
      <c r="I1401" s="333"/>
      <c r="J1401" s="333"/>
      <c r="K1401" s="333"/>
      <c r="L1401" s="333"/>
      <c r="M1401" s="333"/>
      <c r="N1401" s="333"/>
      <c r="O1401" s="333"/>
      <c r="P1401" s="333"/>
      <c r="Q1401" s="334"/>
    </row>
    <row r="1402" spans="1:17" s="331" customFormat="1">
      <c r="A1402" s="332"/>
      <c r="D1402" s="333"/>
      <c r="E1402" s="333"/>
      <c r="F1402" s="333"/>
      <c r="G1402" s="333"/>
      <c r="H1402" s="333"/>
      <c r="I1402" s="333"/>
      <c r="J1402" s="333"/>
      <c r="K1402" s="333"/>
      <c r="L1402" s="333"/>
      <c r="M1402" s="333"/>
      <c r="N1402" s="333"/>
      <c r="O1402" s="333"/>
      <c r="P1402" s="333"/>
      <c r="Q1402" s="334"/>
    </row>
    <row r="1403" spans="1:17" s="331" customFormat="1">
      <c r="A1403" s="332"/>
      <c r="D1403" s="333"/>
      <c r="E1403" s="333"/>
      <c r="F1403" s="333"/>
      <c r="G1403" s="333"/>
      <c r="H1403" s="333"/>
      <c r="I1403" s="333"/>
      <c r="J1403" s="333"/>
      <c r="K1403" s="333"/>
      <c r="L1403" s="333"/>
      <c r="M1403" s="333"/>
      <c r="N1403" s="333"/>
      <c r="O1403" s="333"/>
      <c r="P1403" s="333"/>
      <c r="Q1403" s="334"/>
    </row>
    <row r="1404" spans="1:17" s="331" customFormat="1">
      <c r="A1404" s="332"/>
      <c r="D1404" s="333"/>
      <c r="E1404" s="333"/>
      <c r="F1404" s="333"/>
      <c r="G1404" s="333"/>
      <c r="H1404" s="333"/>
      <c r="I1404" s="333"/>
      <c r="J1404" s="333"/>
      <c r="K1404" s="333"/>
      <c r="L1404" s="333"/>
      <c r="M1404" s="333"/>
      <c r="N1404" s="333"/>
      <c r="O1404" s="333"/>
      <c r="P1404" s="333"/>
      <c r="Q1404" s="334"/>
    </row>
    <row r="1405" spans="1:17" s="331" customFormat="1">
      <c r="A1405" s="332"/>
      <c r="D1405" s="333"/>
      <c r="E1405" s="333"/>
      <c r="F1405" s="333"/>
      <c r="G1405" s="333"/>
      <c r="H1405" s="333"/>
      <c r="I1405" s="333"/>
      <c r="J1405" s="333"/>
      <c r="K1405" s="333"/>
      <c r="L1405" s="333"/>
      <c r="M1405" s="333"/>
      <c r="N1405" s="333"/>
      <c r="O1405" s="333"/>
      <c r="P1405" s="333"/>
      <c r="Q1405" s="334"/>
    </row>
    <row r="1406" spans="1:17" s="331" customFormat="1">
      <c r="A1406" s="332"/>
      <c r="D1406" s="333"/>
      <c r="E1406" s="333"/>
      <c r="F1406" s="333"/>
      <c r="G1406" s="333"/>
      <c r="H1406" s="333"/>
      <c r="I1406" s="333"/>
      <c r="J1406" s="333"/>
      <c r="K1406" s="333"/>
      <c r="L1406" s="333"/>
      <c r="M1406" s="333"/>
      <c r="N1406" s="333"/>
      <c r="O1406" s="333"/>
      <c r="P1406" s="333"/>
      <c r="Q1406" s="334"/>
    </row>
    <row r="1407" spans="1:17" s="331" customFormat="1">
      <c r="A1407" s="332"/>
      <c r="D1407" s="333"/>
      <c r="E1407" s="333"/>
      <c r="F1407" s="333"/>
      <c r="G1407" s="333"/>
      <c r="H1407" s="333"/>
      <c r="I1407" s="333"/>
      <c r="J1407" s="333"/>
      <c r="K1407" s="333"/>
      <c r="L1407" s="333"/>
      <c r="M1407" s="333"/>
      <c r="N1407" s="333"/>
      <c r="O1407" s="333"/>
      <c r="P1407" s="333"/>
      <c r="Q1407" s="334"/>
    </row>
    <row r="1408" spans="1:17" s="331" customFormat="1">
      <c r="A1408" s="332"/>
      <c r="D1408" s="333"/>
      <c r="E1408" s="333"/>
      <c r="F1408" s="333"/>
      <c r="G1408" s="333"/>
      <c r="H1408" s="333"/>
      <c r="I1408" s="333"/>
      <c r="J1408" s="333"/>
      <c r="K1408" s="333"/>
      <c r="L1408" s="333"/>
      <c r="M1408" s="333"/>
      <c r="N1408" s="333"/>
      <c r="O1408" s="333"/>
      <c r="P1408" s="333"/>
      <c r="Q1408" s="334"/>
    </row>
    <row r="1409" spans="1:17" s="331" customFormat="1">
      <c r="A1409" s="332"/>
      <c r="D1409" s="333"/>
      <c r="E1409" s="333"/>
      <c r="F1409" s="333"/>
      <c r="G1409" s="333"/>
      <c r="H1409" s="333"/>
      <c r="I1409" s="333"/>
      <c r="J1409" s="333"/>
      <c r="K1409" s="333"/>
      <c r="L1409" s="333"/>
      <c r="M1409" s="333"/>
      <c r="N1409" s="333"/>
      <c r="O1409" s="333"/>
      <c r="P1409" s="333"/>
      <c r="Q1409" s="334"/>
    </row>
    <row r="1410" spans="1:17" s="331" customFormat="1">
      <c r="A1410" s="332"/>
      <c r="D1410" s="333"/>
      <c r="E1410" s="333"/>
      <c r="F1410" s="333"/>
      <c r="G1410" s="333"/>
      <c r="H1410" s="333"/>
      <c r="I1410" s="333"/>
      <c r="J1410" s="333"/>
      <c r="K1410" s="333"/>
      <c r="L1410" s="333"/>
      <c r="M1410" s="333"/>
      <c r="N1410" s="333"/>
      <c r="O1410" s="333"/>
      <c r="P1410" s="333"/>
      <c r="Q1410" s="334"/>
    </row>
    <row r="1411" spans="1:17" s="331" customFormat="1">
      <c r="A1411" s="332"/>
      <c r="D1411" s="333"/>
      <c r="E1411" s="333"/>
      <c r="F1411" s="333"/>
      <c r="G1411" s="333"/>
      <c r="H1411" s="333"/>
      <c r="I1411" s="333"/>
      <c r="J1411" s="333"/>
      <c r="K1411" s="333"/>
      <c r="L1411" s="333"/>
      <c r="M1411" s="333"/>
      <c r="N1411" s="333"/>
      <c r="O1411" s="333"/>
      <c r="P1411" s="333"/>
      <c r="Q1411" s="334"/>
    </row>
    <row r="1412" spans="1:17" s="331" customFormat="1">
      <c r="A1412" s="332"/>
      <c r="D1412" s="333"/>
      <c r="E1412" s="333"/>
      <c r="F1412" s="333"/>
      <c r="G1412" s="333"/>
      <c r="H1412" s="333"/>
      <c r="I1412" s="333"/>
      <c r="J1412" s="333"/>
      <c r="K1412" s="333"/>
      <c r="L1412" s="333"/>
      <c r="M1412" s="333"/>
      <c r="N1412" s="333"/>
      <c r="O1412" s="333"/>
      <c r="P1412" s="333"/>
      <c r="Q1412" s="334"/>
    </row>
    <row r="1413" spans="1:17" s="331" customFormat="1">
      <c r="A1413" s="332"/>
      <c r="D1413" s="333"/>
      <c r="E1413" s="333"/>
      <c r="F1413" s="333"/>
      <c r="G1413" s="333"/>
      <c r="H1413" s="333"/>
      <c r="I1413" s="333"/>
      <c r="J1413" s="333"/>
      <c r="K1413" s="333"/>
      <c r="L1413" s="333"/>
      <c r="M1413" s="333"/>
      <c r="N1413" s="333"/>
      <c r="O1413" s="333"/>
      <c r="P1413" s="333"/>
      <c r="Q1413" s="334"/>
    </row>
    <row r="1414" spans="1:17" s="331" customFormat="1">
      <c r="A1414" s="332"/>
      <c r="D1414" s="333"/>
      <c r="E1414" s="333"/>
      <c r="F1414" s="333"/>
      <c r="G1414" s="333"/>
      <c r="H1414" s="333"/>
      <c r="I1414" s="333"/>
      <c r="J1414" s="333"/>
      <c r="K1414" s="333"/>
      <c r="L1414" s="333"/>
      <c r="M1414" s="333"/>
      <c r="N1414" s="333"/>
      <c r="O1414" s="333"/>
      <c r="P1414" s="333"/>
      <c r="Q1414" s="334"/>
    </row>
    <row r="1415" spans="1:17" s="331" customFormat="1">
      <c r="A1415" s="332"/>
      <c r="D1415" s="333"/>
      <c r="E1415" s="333"/>
      <c r="F1415" s="333"/>
      <c r="G1415" s="333"/>
      <c r="H1415" s="333"/>
      <c r="I1415" s="333"/>
      <c r="J1415" s="333"/>
      <c r="K1415" s="333"/>
      <c r="L1415" s="333"/>
      <c r="M1415" s="333"/>
      <c r="N1415" s="333"/>
      <c r="O1415" s="333"/>
      <c r="P1415" s="333"/>
      <c r="Q1415" s="334"/>
    </row>
    <row r="1416" spans="1:17" s="331" customFormat="1">
      <c r="A1416" s="332"/>
      <c r="D1416" s="333"/>
      <c r="E1416" s="333"/>
      <c r="F1416" s="333"/>
      <c r="G1416" s="333"/>
      <c r="H1416" s="333"/>
      <c r="I1416" s="333"/>
      <c r="J1416" s="333"/>
      <c r="K1416" s="333"/>
      <c r="L1416" s="333"/>
      <c r="M1416" s="333"/>
      <c r="N1416" s="333"/>
      <c r="O1416" s="333"/>
      <c r="P1416" s="333"/>
      <c r="Q1416" s="334"/>
    </row>
    <row r="1417" spans="1:17" s="331" customFormat="1">
      <c r="A1417" s="332"/>
      <c r="D1417" s="333"/>
      <c r="E1417" s="333"/>
      <c r="F1417" s="333"/>
      <c r="G1417" s="333"/>
      <c r="H1417" s="333"/>
      <c r="I1417" s="333"/>
      <c r="J1417" s="333"/>
      <c r="K1417" s="333"/>
      <c r="L1417" s="333"/>
      <c r="M1417" s="333"/>
      <c r="N1417" s="333"/>
      <c r="O1417" s="333"/>
      <c r="P1417" s="333"/>
      <c r="Q1417" s="334"/>
    </row>
    <row r="1418" spans="1:17" s="331" customFormat="1">
      <c r="A1418" s="332"/>
      <c r="D1418" s="333"/>
      <c r="E1418" s="333"/>
      <c r="F1418" s="333"/>
      <c r="G1418" s="333"/>
      <c r="H1418" s="333"/>
      <c r="I1418" s="333"/>
      <c r="J1418" s="333"/>
      <c r="K1418" s="333"/>
      <c r="L1418" s="333"/>
      <c r="M1418" s="333"/>
      <c r="N1418" s="333"/>
      <c r="O1418" s="333"/>
      <c r="P1418" s="333"/>
      <c r="Q1418" s="334"/>
    </row>
    <row r="1419" spans="1:17" s="331" customFormat="1">
      <c r="A1419" s="332"/>
      <c r="D1419" s="333"/>
      <c r="E1419" s="333"/>
      <c r="F1419" s="333"/>
      <c r="G1419" s="333"/>
      <c r="H1419" s="333"/>
      <c r="I1419" s="333"/>
      <c r="J1419" s="333"/>
      <c r="K1419" s="333"/>
      <c r="L1419" s="333"/>
      <c r="M1419" s="333"/>
      <c r="N1419" s="333"/>
      <c r="O1419" s="333"/>
      <c r="P1419" s="333"/>
      <c r="Q1419" s="334"/>
    </row>
    <row r="1420" spans="1:17" s="331" customFormat="1">
      <c r="A1420" s="332"/>
      <c r="D1420" s="333"/>
      <c r="E1420" s="333"/>
      <c r="F1420" s="333"/>
      <c r="G1420" s="333"/>
      <c r="H1420" s="333"/>
      <c r="I1420" s="333"/>
      <c r="J1420" s="333"/>
      <c r="K1420" s="333"/>
      <c r="L1420" s="333"/>
      <c r="M1420" s="333"/>
      <c r="N1420" s="333"/>
      <c r="O1420" s="333"/>
      <c r="P1420" s="333"/>
      <c r="Q1420" s="334"/>
    </row>
    <row r="1421" spans="1:17" s="331" customFormat="1">
      <c r="A1421" s="332"/>
      <c r="D1421" s="333"/>
      <c r="E1421" s="333"/>
      <c r="F1421" s="333"/>
      <c r="G1421" s="333"/>
      <c r="H1421" s="333"/>
      <c r="I1421" s="333"/>
      <c r="J1421" s="333"/>
      <c r="K1421" s="333"/>
      <c r="L1421" s="333"/>
      <c r="M1421" s="333"/>
      <c r="N1421" s="333"/>
      <c r="O1421" s="333"/>
      <c r="P1421" s="333"/>
      <c r="Q1421" s="334"/>
    </row>
    <row r="1422" spans="1:17" s="331" customFormat="1">
      <c r="A1422" s="332"/>
      <c r="D1422" s="333"/>
      <c r="E1422" s="333"/>
      <c r="F1422" s="333"/>
      <c r="G1422" s="333"/>
      <c r="H1422" s="333"/>
      <c r="I1422" s="333"/>
      <c r="J1422" s="333"/>
      <c r="K1422" s="333"/>
      <c r="L1422" s="333"/>
      <c r="M1422" s="333"/>
      <c r="N1422" s="333"/>
      <c r="O1422" s="333"/>
      <c r="P1422" s="333"/>
      <c r="Q1422" s="334"/>
    </row>
    <row r="1423" spans="1:17" s="331" customFormat="1">
      <c r="A1423" s="332"/>
      <c r="D1423" s="333"/>
      <c r="E1423" s="333"/>
      <c r="F1423" s="333"/>
      <c r="G1423" s="333"/>
      <c r="H1423" s="333"/>
      <c r="I1423" s="333"/>
      <c r="J1423" s="333"/>
      <c r="K1423" s="333"/>
      <c r="L1423" s="333"/>
      <c r="M1423" s="333"/>
      <c r="N1423" s="333"/>
      <c r="O1423" s="333"/>
      <c r="P1423" s="333"/>
      <c r="Q1423" s="334"/>
    </row>
    <row r="1424" spans="1:17" s="331" customFormat="1">
      <c r="A1424" s="332"/>
      <c r="D1424" s="333"/>
      <c r="E1424" s="333"/>
      <c r="F1424" s="333"/>
      <c r="G1424" s="333"/>
      <c r="H1424" s="333"/>
      <c r="I1424" s="333"/>
      <c r="J1424" s="333"/>
      <c r="K1424" s="333"/>
      <c r="L1424" s="333"/>
      <c r="M1424" s="333"/>
      <c r="N1424" s="333"/>
      <c r="O1424" s="333"/>
      <c r="P1424" s="333"/>
      <c r="Q1424" s="334"/>
    </row>
    <row r="1425" spans="1:17" s="331" customFormat="1">
      <c r="A1425" s="332"/>
      <c r="D1425" s="333"/>
      <c r="E1425" s="333"/>
      <c r="F1425" s="333"/>
      <c r="G1425" s="333"/>
      <c r="H1425" s="333"/>
      <c r="I1425" s="333"/>
      <c r="J1425" s="333"/>
      <c r="K1425" s="333"/>
      <c r="L1425" s="333"/>
      <c r="M1425" s="333"/>
      <c r="N1425" s="333"/>
      <c r="O1425" s="333"/>
      <c r="P1425" s="333"/>
      <c r="Q1425" s="334"/>
    </row>
    <row r="1426" spans="1:17" s="331" customFormat="1">
      <c r="A1426" s="332"/>
      <c r="D1426" s="333"/>
      <c r="E1426" s="333"/>
      <c r="F1426" s="333"/>
      <c r="G1426" s="333"/>
      <c r="H1426" s="333"/>
      <c r="I1426" s="333"/>
      <c r="J1426" s="333"/>
      <c r="K1426" s="333"/>
      <c r="L1426" s="333"/>
      <c r="M1426" s="333"/>
      <c r="N1426" s="333"/>
      <c r="O1426" s="333"/>
      <c r="P1426" s="333"/>
      <c r="Q1426" s="334"/>
    </row>
    <row r="1427" spans="1:17" s="331" customFormat="1">
      <c r="A1427" s="332"/>
      <c r="D1427" s="333"/>
      <c r="E1427" s="333"/>
      <c r="F1427" s="333"/>
      <c r="G1427" s="333"/>
      <c r="H1427" s="333"/>
      <c r="I1427" s="333"/>
      <c r="J1427" s="333"/>
      <c r="K1427" s="333"/>
      <c r="L1427" s="333"/>
      <c r="M1427" s="333"/>
      <c r="N1427" s="333"/>
      <c r="O1427" s="333"/>
      <c r="P1427" s="333"/>
      <c r="Q1427" s="334"/>
    </row>
    <row r="1428" spans="1:17" s="331" customFormat="1">
      <c r="A1428" s="332"/>
      <c r="D1428" s="333"/>
      <c r="E1428" s="333"/>
      <c r="F1428" s="333"/>
      <c r="G1428" s="333"/>
      <c r="H1428" s="333"/>
      <c r="I1428" s="333"/>
      <c r="J1428" s="333"/>
      <c r="K1428" s="333"/>
      <c r="L1428" s="333"/>
      <c r="M1428" s="333"/>
      <c r="N1428" s="333"/>
      <c r="O1428" s="333"/>
      <c r="P1428" s="333"/>
      <c r="Q1428" s="334"/>
    </row>
    <row r="1429" spans="1:17" s="331" customFormat="1">
      <c r="A1429" s="332"/>
      <c r="D1429" s="333"/>
      <c r="E1429" s="333"/>
      <c r="F1429" s="333"/>
      <c r="G1429" s="333"/>
      <c r="H1429" s="333"/>
      <c r="I1429" s="333"/>
      <c r="J1429" s="333"/>
      <c r="K1429" s="333"/>
      <c r="L1429" s="333"/>
      <c r="M1429" s="333"/>
      <c r="N1429" s="333"/>
      <c r="O1429" s="333"/>
      <c r="P1429" s="333"/>
      <c r="Q1429" s="334"/>
    </row>
    <row r="1430" spans="1:17" s="331" customFormat="1">
      <c r="A1430" s="332"/>
      <c r="D1430" s="333"/>
      <c r="E1430" s="333"/>
      <c r="F1430" s="333"/>
      <c r="G1430" s="333"/>
      <c r="H1430" s="333"/>
      <c r="I1430" s="333"/>
      <c r="J1430" s="333"/>
      <c r="K1430" s="333"/>
      <c r="L1430" s="333"/>
      <c r="M1430" s="333"/>
      <c r="N1430" s="333"/>
      <c r="O1430" s="333"/>
      <c r="P1430" s="333"/>
      <c r="Q1430" s="334"/>
    </row>
    <row r="1431" spans="1:17" s="331" customFormat="1">
      <c r="A1431" s="332"/>
      <c r="D1431" s="333"/>
      <c r="E1431" s="333"/>
      <c r="F1431" s="333"/>
      <c r="G1431" s="333"/>
      <c r="H1431" s="333"/>
      <c r="I1431" s="333"/>
      <c r="J1431" s="333"/>
      <c r="K1431" s="333"/>
      <c r="L1431" s="333"/>
      <c r="M1431" s="333"/>
      <c r="N1431" s="333"/>
      <c r="O1431" s="333"/>
      <c r="P1431" s="333"/>
      <c r="Q1431" s="334"/>
    </row>
    <row r="1432" spans="1:17" s="331" customFormat="1">
      <c r="A1432" s="332"/>
      <c r="D1432" s="333"/>
      <c r="E1432" s="333"/>
      <c r="F1432" s="333"/>
      <c r="G1432" s="333"/>
      <c r="H1432" s="333"/>
      <c r="I1432" s="333"/>
      <c r="J1432" s="333"/>
      <c r="K1432" s="333"/>
      <c r="L1432" s="333"/>
      <c r="M1432" s="333"/>
      <c r="N1432" s="333"/>
      <c r="O1432" s="333"/>
      <c r="P1432" s="333"/>
      <c r="Q1432" s="334"/>
    </row>
    <row r="1433" spans="1:17" s="331" customFormat="1">
      <c r="A1433" s="332"/>
      <c r="D1433" s="333"/>
      <c r="E1433" s="333"/>
      <c r="F1433" s="333"/>
      <c r="G1433" s="333"/>
      <c r="H1433" s="333"/>
      <c r="I1433" s="333"/>
      <c r="J1433" s="333"/>
      <c r="K1433" s="333"/>
      <c r="L1433" s="333"/>
      <c r="M1433" s="333"/>
      <c r="N1433" s="333"/>
      <c r="O1433" s="333"/>
      <c r="P1433" s="333"/>
      <c r="Q1433" s="334"/>
    </row>
    <row r="1434" spans="1:17" s="331" customFormat="1">
      <c r="A1434" s="332"/>
      <c r="D1434" s="333"/>
      <c r="E1434" s="333"/>
      <c r="F1434" s="333"/>
      <c r="G1434" s="333"/>
      <c r="H1434" s="333"/>
      <c r="I1434" s="333"/>
      <c r="J1434" s="333"/>
      <c r="K1434" s="333"/>
      <c r="L1434" s="333"/>
      <c r="M1434" s="333"/>
      <c r="N1434" s="333"/>
      <c r="O1434" s="333"/>
      <c r="P1434" s="333"/>
      <c r="Q1434" s="334"/>
    </row>
    <row r="1435" spans="1:17" s="331" customFormat="1">
      <c r="A1435" s="332"/>
      <c r="D1435" s="333"/>
      <c r="E1435" s="333"/>
      <c r="F1435" s="333"/>
      <c r="G1435" s="333"/>
      <c r="H1435" s="333"/>
      <c r="I1435" s="333"/>
      <c r="J1435" s="333"/>
      <c r="K1435" s="333"/>
      <c r="L1435" s="333"/>
      <c r="M1435" s="333"/>
      <c r="N1435" s="333"/>
      <c r="O1435" s="333"/>
      <c r="P1435" s="333"/>
      <c r="Q1435" s="334"/>
    </row>
    <row r="1436" spans="1:17" s="331" customFormat="1">
      <c r="A1436" s="332"/>
      <c r="D1436" s="333"/>
      <c r="E1436" s="333"/>
      <c r="F1436" s="333"/>
      <c r="G1436" s="333"/>
      <c r="H1436" s="333"/>
      <c r="I1436" s="333"/>
      <c r="J1436" s="333"/>
      <c r="K1436" s="333"/>
      <c r="L1436" s="333"/>
      <c r="M1436" s="333"/>
      <c r="N1436" s="333"/>
      <c r="O1436" s="333"/>
      <c r="P1436" s="333"/>
      <c r="Q1436" s="334"/>
    </row>
    <row r="1437" spans="1:17" s="331" customFormat="1">
      <c r="A1437" s="332"/>
      <c r="D1437" s="333"/>
      <c r="E1437" s="333"/>
      <c r="F1437" s="333"/>
      <c r="G1437" s="333"/>
      <c r="H1437" s="333"/>
      <c r="I1437" s="333"/>
      <c r="J1437" s="333"/>
      <c r="K1437" s="333"/>
      <c r="L1437" s="333"/>
      <c r="M1437" s="333"/>
      <c r="N1437" s="333"/>
      <c r="O1437" s="333"/>
      <c r="P1437" s="333"/>
      <c r="Q1437" s="334"/>
    </row>
    <row r="1438" spans="1:17" s="331" customFormat="1">
      <c r="A1438" s="332"/>
      <c r="D1438" s="333"/>
      <c r="E1438" s="333"/>
      <c r="F1438" s="333"/>
      <c r="G1438" s="333"/>
      <c r="H1438" s="333"/>
      <c r="I1438" s="333"/>
      <c r="J1438" s="333"/>
      <c r="K1438" s="333"/>
      <c r="L1438" s="333"/>
      <c r="M1438" s="333"/>
      <c r="N1438" s="333"/>
      <c r="O1438" s="333"/>
      <c r="P1438" s="333"/>
      <c r="Q1438" s="334"/>
    </row>
    <row r="1439" spans="1:17" s="331" customFormat="1">
      <c r="A1439" s="332"/>
      <c r="D1439" s="333"/>
      <c r="E1439" s="333"/>
      <c r="F1439" s="333"/>
      <c r="G1439" s="333"/>
      <c r="H1439" s="333"/>
      <c r="I1439" s="333"/>
      <c r="J1439" s="333"/>
      <c r="K1439" s="333"/>
      <c r="L1439" s="333"/>
      <c r="M1439" s="333"/>
      <c r="N1439" s="333"/>
      <c r="O1439" s="333"/>
      <c r="P1439" s="333"/>
      <c r="Q1439" s="334"/>
    </row>
    <row r="1440" spans="1:17" s="331" customFormat="1">
      <c r="A1440" s="332"/>
      <c r="D1440" s="333"/>
      <c r="E1440" s="333"/>
      <c r="F1440" s="333"/>
      <c r="G1440" s="333"/>
      <c r="H1440" s="333"/>
      <c r="I1440" s="333"/>
      <c r="J1440" s="333"/>
      <c r="K1440" s="333"/>
      <c r="L1440" s="333"/>
      <c r="M1440" s="333"/>
      <c r="N1440" s="333"/>
      <c r="O1440" s="333"/>
      <c r="P1440" s="333"/>
      <c r="Q1440" s="334"/>
    </row>
    <row r="1441" spans="1:17" s="331" customFormat="1">
      <c r="A1441" s="332"/>
      <c r="D1441" s="333"/>
      <c r="E1441" s="333"/>
      <c r="F1441" s="333"/>
      <c r="G1441" s="333"/>
      <c r="H1441" s="333"/>
      <c r="I1441" s="333"/>
      <c r="J1441" s="333"/>
      <c r="K1441" s="333"/>
      <c r="L1441" s="333"/>
      <c r="M1441" s="333"/>
      <c r="N1441" s="333"/>
      <c r="O1441" s="333"/>
      <c r="P1441" s="333"/>
      <c r="Q1441" s="334"/>
    </row>
    <row r="1442" spans="1:17" s="331" customFormat="1">
      <c r="A1442" s="332"/>
      <c r="D1442" s="333"/>
      <c r="E1442" s="333"/>
      <c r="F1442" s="333"/>
      <c r="G1442" s="333"/>
      <c r="H1442" s="333"/>
      <c r="I1442" s="333"/>
      <c r="J1442" s="333"/>
      <c r="K1442" s="333"/>
      <c r="L1442" s="333"/>
      <c r="M1442" s="333"/>
      <c r="N1442" s="333"/>
      <c r="O1442" s="333"/>
      <c r="P1442" s="333"/>
      <c r="Q1442" s="334"/>
    </row>
    <row r="1443" spans="1:17" s="331" customFormat="1">
      <c r="A1443" s="332"/>
      <c r="D1443" s="333"/>
      <c r="E1443" s="333"/>
      <c r="F1443" s="333"/>
      <c r="G1443" s="333"/>
      <c r="H1443" s="333"/>
      <c r="I1443" s="333"/>
      <c r="J1443" s="333"/>
      <c r="K1443" s="333"/>
      <c r="L1443" s="333"/>
      <c r="M1443" s="333"/>
      <c r="N1443" s="333"/>
      <c r="O1443" s="333"/>
      <c r="P1443" s="333"/>
      <c r="Q1443" s="334"/>
    </row>
    <row r="1444" spans="1:17" s="331" customFormat="1">
      <c r="A1444" s="332"/>
      <c r="D1444" s="333"/>
      <c r="E1444" s="333"/>
      <c r="F1444" s="333"/>
      <c r="G1444" s="333"/>
      <c r="H1444" s="333"/>
      <c r="I1444" s="333"/>
      <c r="J1444" s="333"/>
      <c r="K1444" s="333"/>
      <c r="L1444" s="333"/>
      <c r="M1444" s="333"/>
      <c r="N1444" s="333"/>
      <c r="O1444" s="333"/>
      <c r="P1444" s="333"/>
      <c r="Q1444" s="334"/>
    </row>
    <row r="1445" spans="1:17" s="331" customFormat="1">
      <c r="A1445" s="332"/>
      <c r="D1445" s="333"/>
      <c r="E1445" s="333"/>
      <c r="F1445" s="333"/>
      <c r="G1445" s="333"/>
      <c r="H1445" s="333"/>
      <c r="I1445" s="333"/>
      <c r="J1445" s="333"/>
      <c r="K1445" s="333"/>
      <c r="L1445" s="333"/>
      <c r="M1445" s="333"/>
      <c r="N1445" s="333"/>
      <c r="O1445" s="333"/>
      <c r="P1445" s="333"/>
      <c r="Q1445" s="334"/>
    </row>
    <row r="1446" spans="1:17" s="331" customFormat="1">
      <c r="A1446" s="332"/>
      <c r="D1446" s="333"/>
      <c r="E1446" s="333"/>
      <c r="F1446" s="333"/>
      <c r="G1446" s="333"/>
      <c r="H1446" s="333"/>
      <c r="I1446" s="333"/>
      <c r="J1446" s="333"/>
      <c r="K1446" s="333"/>
      <c r="L1446" s="333"/>
      <c r="M1446" s="333"/>
      <c r="N1446" s="333"/>
      <c r="O1446" s="333"/>
      <c r="P1446" s="333"/>
      <c r="Q1446" s="334"/>
    </row>
    <row r="1447" spans="1:17" s="331" customFormat="1">
      <c r="A1447" s="332"/>
      <c r="D1447" s="333"/>
      <c r="E1447" s="333"/>
      <c r="F1447" s="333"/>
      <c r="G1447" s="333"/>
      <c r="H1447" s="333"/>
      <c r="I1447" s="333"/>
      <c r="J1447" s="333"/>
      <c r="K1447" s="333"/>
      <c r="L1447" s="333"/>
      <c r="M1447" s="333"/>
      <c r="N1447" s="333"/>
      <c r="O1447" s="333"/>
      <c r="P1447" s="333"/>
      <c r="Q1447" s="334"/>
    </row>
    <row r="1448" spans="1:17" s="331" customFormat="1">
      <c r="A1448" s="332"/>
      <c r="D1448" s="333"/>
      <c r="E1448" s="333"/>
      <c r="F1448" s="333"/>
      <c r="G1448" s="333"/>
      <c r="H1448" s="333"/>
      <c r="I1448" s="333"/>
      <c r="J1448" s="333"/>
      <c r="K1448" s="333"/>
      <c r="L1448" s="333"/>
      <c r="M1448" s="333"/>
      <c r="N1448" s="333"/>
      <c r="O1448" s="333"/>
      <c r="P1448" s="333"/>
      <c r="Q1448" s="334"/>
    </row>
    <row r="1449" spans="1:17" s="331" customFormat="1">
      <c r="A1449" s="332"/>
      <c r="D1449" s="333"/>
      <c r="E1449" s="333"/>
      <c r="F1449" s="333"/>
      <c r="G1449" s="333"/>
      <c r="H1449" s="333"/>
      <c r="I1449" s="333"/>
      <c r="J1449" s="333"/>
      <c r="K1449" s="333"/>
      <c r="L1449" s="333"/>
      <c r="M1449" s="333"/>
      <c r="N1449" s="333"/>
      <c r="O1449" s="333"/>
      <c r="P1449" s="333"/>
      <c r="Q1449" s="334"/>
    </row>
    <row r="1450" spans="1:17" s="331" customFormat="1">
      <c r="A1450" s="332"/>
      <c r="D1450" s="333"/>
      <c r="E1450" s="333"/>
      <c r="F1450" s="333"/>
      <c r="G1450" s="333"/>
      <c r="H1450" s="333"/>
      <c r="I1450" s="333"/>
      <c r="J1450" s="333"/>
      <c r="K1450" s="333"/>
      <c r="L1450" s="333"/>
      <c r="M1450" s="333"/>
      <c r="N1450" s="333"/>
      <c r="O1450" s="333"/>
      <c r="P1450" s="333"/>
      <c r="Q1450" s="334"/>
    </row>
    <row r="1451" spans="1:17" s="331" customFormat="1">
      <c r="A1451" s="332"/>
      <c r="D1451" s="333"/>
      <c r="E1451" s="333"/>
      <c r="F1451" s="333"/>
      <c r="G1451" s="333"/>
      <c r="H1451" s="333"/>
      <c r="I1451" s="333"/>
      <c r="J1451" s="333"/>
      <c r="K1451" s="333"/>
      <c r="L1451" s="333"/>
      <c r="M1451" s="333"/>
      <c r="N1451" s="333"/>
      <c r="O1451" s="333"/>
      <c r="P1451" s="333"/>
      <c r="Q1451" s="334"/>
    </row>
    <row r="1452" spans="1:17" s="331" customFormat="1">
      <c r="A1452" s="332"/>
      <c r="D1452" s="333"/>
      <c r="E1452" s="333"/>
      <c r="F1452" s="333"/>
      <c r="G1452" s="333"/>
      <c r="H1452" s="333"/>
      <c r="I1452" s="333"/>
      <c r="J1452" s="333"/>
      <c r="K1452" s="333"/>
      <c r="L1452" s="333"/>
      <c r="M1452" s="333"/>
      <c r="N1452" s="333"/>
      <c r="O1452" s="333"/>
      <c r="P1452" s="333"/>
      <c r="Q1452" s="334"/>
    </row>
    <row r="1453" spans="1:17" s="331" customFormat="1">
      <c r="A1453" s="332"/>
      <c r="D1453" s="333"/>
      <c r="E1453" s="333"/>
      <c r="F1453" s="333"/>
      <c r="G1453" s="333"/>
      <c r="H1453" s="333"/>
      <c r="I1453" s="333"/>
      <c r="J1453" s="333"/>
      <c r="K1453" s="333"/>
      <c r="L1453" s="333"/>
      <c r="M1453" s="333"/>
      <c r="N1453" s="333"/>
      <c r="O1453" s="333"/>
      <c r="P1453" s="333"/>
      <c r="Q1453" s="334"/>
    </row>
    <row r="1454" spans="1:17" s="331" customFormat="1">
      <c r="A1454" s="332"/>
      <c r="D1454" s="333"/>
      <c r="E1454" s="333"/>
      <c r="F1454" s="333"/>
      <c r="G1454" s="333"/>
      <c r="H1454" s="333"/>
      <c r="I1454" s="333"/>
      <c r="J1454" s="333"/>
      <c r="K1454" s="333"/>
      <c r="L1454" s="333"/>
      <c r="M1454" s="333"/>
      <c r="N1454" s="333"/>
      <c r="O1454" s="333"/>
      <c r="P1454" s="333"/>
      <c r="Q1454" s="334"/>
    </row>
    <row r="1455" spans="1:17" s="331" customFormat="1">
      <c r="A1455" s="332"/>
      <c r="D1455" s="333"/>
      <c r="E1455" s="333"/>
      <c r="F1455" s="333"/>
      <c r="G1455" s="333"/>
      <c r="H1455" s="333"/>
      <c r="I1455" s="333"/>
      <c r="J1455" s="333"/>
      <c r="K1455" s="333"/>
      <c r="L1455" s="333"/>
      <c r="M1455" s="333"/>
      <c r="N1455" s="333"/>
      <c r="O1455" s="333"/>
      <c r="P1455" s="333"/>
      <c r="Q1455" s="334"/>
    </row>
    <row r="1456" spans="1:17" s="331" customFormat="1">
      <c r="A1456" s="332"/>
      <c r="D1456" s="333"/>
      <c r="E1456" s="333"/>
      <c r="F1456" s="333"/>
      <c r="G1456" s="333"/>
      <c r="H1456" s="333"/>
      <c r="I1456" s="333"/>
      <c r="J1456" s="333"/>
      <c r="K1456" s="333"/>
      <c r="L1456" s="333"/>
      <c r="M1456" s="333"/>
      <c r="N1456" s="333"/>
      <c r="O1456" s="333"/>
      <c r="P1456" s="333"/>
      <c r="Q1456" s="334"/>
    </row>
    <row r="1457" spans="1:17" s="331" customFormat="1">
      <c r="A1457" s="332"/>
      <c r="D1457" s="333"/>
      <c r="E1457" s="333"/>
      <c r="F1457" s="333"/>
      <c r="G1457" s="333"/>
      <c r="H1457" s="333"/>
      <c r="I1457" s="333"/>
      <c r="J1457" s="333"/>
      <c r="K1457" s="333"/>
      <c r="L1457" s="333"/>
      <c r="M1457" s="333"/>
      <c r="N1457" s="333"/>
      <c r="O1457" s="333"/>
      <c r="P1457" s="333"/>
      <c r="Q1457" s="334"/>
    </row>
    <row r="1458" spans="1:17" s="331" customFormat="1">
      <c r="A1458" s="332"/>
      <c r="D1458" s="333"/>
      <c r="E1458" s="333"/>
      <c r="F1458" s="333"/>
      <c r="G1458" s="333"/>
      <c r="H1458" s="333"/>
      <c r="I1458" s="333"/>
      <c r="J1458" s="333"/>
      <c r="K1458" s="333"/>
      <c r="L1458" s="333"/>
      <c r="M1458" s="333"/>
      <c r="N1458" s="333"/>
      <c r="O1458" s="333"/>
      <c r="P1458" s="333"/>
      <c r="Q1458" s="334"/>
    </row>
    <row r="1459" spans="1:17" s="331" customFormat="1">
      <c r="A1459" s="332"/>
      <c r="D1459" s="333"/>
      <c r="E1459" s="333"/>
      <c r="F1459" s="333"/>
      <c r="G1459" s="333"/>
      <c r="H1459" s="333"/>
      <c r="I1459" s="333"/>
      <c r="J1459" s="333"/>
      <c r="K1459" s="333"/>
      <c r="L1459" s="333"/>
      <c r="M1459" s="333"/>
      <c r="N1459" s="333"/>
      <c r="O1459" s="333"/>
      <c r="P1459" s="333"/>
      <c r="Q1459" s="334"/>
    </row>
    <row r="1460" spans="1:17" s="331" customFormat="1">
      <c r="A1460" s="332"/>
      <c r="D1460" s="333"/>
      <c r="E1460" s="333"/>
      <c r="F1460" s="333"/>
      <c r="G1460" s="333"/>
      <c r="H1460" s="333"/>
      <c r="I1460" s="333"/>
      <c r="J1460" s="333"/>
      <c r="K1460" s="333"/>
      <c r="L1460" s="333"/>
      <c r="M1460" s="333"/>
      <c r="N1460" s="333"/>
      <c r="O1460" s="333"/>
      <c r="P1460" s="333"/>
      <c r="Q1460" s="334"/>
    </row>
    <row r="1461" spans="1:17" s="331" customFormat="1">
      <c r="A1461" s="332"/>
      <c r="D1461" s="333"/>
      <c r="E1461" s="333"/>
      <c r="F1461" s="333"/>
      <c r="G1461" s="333"/>
      <c r="H1461" s="333"/>
      <c r="I1461" s="333"/>
      <c r="J1461" s="333"/>
      <c r="K1461" s="333"/>
      <c r="L1461" s="333"/>
      <c r="M1461" s="333"/>
      <c r="N1461" s="333"/>
      <c r="O1461" s="333"/>
      <c r="P1461" s="333"/>
      <c r="Q1461" s="334"/>
    </row>
    <row r="1462" spans="1:17" s="331" customFormat="1">
      <c r="A1462" s="332"/>
      <c r="D1462" s="333"/>
      <c r="E1462" s="333"/>
      <c r="F1462" s="333"/>
      <c r="G1462" s="333"/>
      <c r="H1462" s="333"/>
      <c r="I1462" s="333"/>
      <c r="J1462" s="333"/>
      <c r="K1462" s="333"/>
      <c r="L1462" s="333"/>
      <c r="M1462" s="333"/>
      <c r="N1462" s="333"/>
      <c r="O1462" s="333"/>
      <c r="P1462" s="333"/>
      <c r="Q1462" s="334"/>
    </row>
    <row r="1463" spans="1:17" s="331" customFormat="1">
      <c r="A1463" s="332"/>
      <c r="D1463" s="333"/>
      <c r="E1463" s="333"/>
      <c r="F1463" s="333"/>
      <c r="G1463" s="333"/>
      <c r="H1463" s="333"/>
      <c r="I1463" s="333"/>
      <c r="J1463" s="333"/>
      <c r="K1463" s="333"/>
      <c r="L1463" s="333"/>
      <c r="M1463" s="333"/>
      <c r="N1463" s="333"/>
      <c r="O1463" s="333"/>
      <c r="P1463" s="333"/>
      <c r="Q1463" s="334"/>
    </row>
    <row r="1464" spans="1:17" s="331" customFormat="1">
      <c r="A1464" s="332"/>
      <c r="D1464" s="333"/>
      <c r="E1464" s="333"/>
      <c r="F1464" s="333"/>
      <c r="G1464" s="333"/>
      <c r="H1464" s="333"/>
      <c r="I1464" s="333"/>
      <c r="J1464" s="333"/>
      <c r="K1464" s="333"/>
      <c r="L1464" s="333"/>
      <c r="M1464" s="333"/>
      <c r="N1464" s="333"/>
      <c r="O1464" s="333"/>
      <c r="P1464" s="333"/>
      <c r="Q1464" s="334"/>
    </row>
    <row r="1465" spans="1:17" s="331" customFormat="1">
      <c r="A1465" s="332"/>
      <c r="D1465" s="333"/>
      <c r="E1465" s="333"/>
      <c r="F1465" s="333"/>
      <c r="G1465" s="333"/>
      <c r="H1465" s="333"/>
      <c r="I1465" s="333"/>
      <c r="J1465" s="333"/>
      <c r="K1465" s="333"/>
      <c r="L1465" s="333"/>
      <c r="M1465" s="333"/>
      <c r="N1465" s="333"/>
      <c r="O1465" s="333"/>
      <c r="P1465" s="333"/>
      <c r="Q1465" s="334"/>
    </row>
    <row r="1466" spans="1:17" s="331" customFormat="1">
      <c r="A1466" s="332"/>
      <c r="D1466" s="333"/>
      <c r="E1466" s="333"/>
      <c r="F1466" s="333"/>
      <c r="G1466" s="333"/>
      <c r="H1466" s="333"/>
      <c r="I1466" s="333"/>
      <c r="J1466" s="333"/>
      <c r="K1466" s="333"/>
      <c r="L1466" s="333"/>
      <c r="M1466" s="333"/>
      <c r="N1466" s="333"/>
      <c r="O1466" s="333"/>
      <c r="P1466" s="333"/>
      <c r="Q1466" s="334"/>
    </row>
    <row r="1467" spans="1:17" s="331" customFormat="1">
      <c r="A1467" s="332"/>
      <c r="D1467" s="333"/>
      <c r="E1467" s="333"/>
      <c r="F1467" s="333"/>
      <c r="G1467" s="333"/>
      <c r="H1467" s="333"/>
      <c r="I1467" s="333"/>
      <c r="J1467" s="333"/>
      <c r="K1467" s="333"/>
      <c r="L1467" s="333"/>
      <c r="M1467" s="333"/>
      <c r="N1467" s="333"/>
      <c r="O1467" s="333"/>
      <c r="P1467" s="333"/>
      <c r="Q1467" s="334"/>
    </row>
    <row r="1468" spans="1:17" s="331" customFormat="1">
      <c r="A1468" s="332"/>
      <c r="D1468" s="333"/>
      <c r="E1468" s="333"/>
      <c r="F1468" s="333"/>
      <c r="G1468" s="333"/>
      <c r="H1468" s="333"/>
      <c r="I1468" s="333"/>
      <c r="J1468" s="333"/>
      <c r="K1468" s="333"/>
      <c r="L1468" s="333"/>
      <c r="M1468" s="333"/>
      <c r="N1468" s="333"/>
      <c r="O1468" s="333"/>
      <c r="P1468" s="333"/>
      <c r="Q1468" s="334"/>
    </row>
    <row r="1469" spans="1:17" s="331" customFormat="1">
      <c r="A1469" s="332"/>
      <c r="D1469" s="333"/>
      <c r="E1469" s="333"/>
      <c r="F1469" s="333"/>
      <c r="G1469" s="333"/>
      <c r="H1469" s="333"/>
      <c r="I1469" s="333"/>
      <c r="J1469" s="333"/>
      <c r="K1469" s="333"/>
      <c r="L1469" s="333"/>
      <c r="M1469" s="333"/>
      <c r="N1469" s="333"/>
      <c r="O1469" s="333"/>
      <c r="P1469" s="333"/>
      <c r="Q1469" s="334"/>
    </row>
    <row r="1470" spans="1:17" s="331" customFormat="1">
      <c r="A1470" s="332"/>
      <c r="D1470" s="333"/>
      <c r="E1470" s="333"/>
      <c r="F1470" s="333"/>
      <c r="G1470" s="333"/>
      <c r="H1470" s="333"/>
      <c r="I1470" s="333"/>
      <c r="J1470" s="333"/>
      <c r="K1470" s="333"/>
      <c r="L1470" s="333"/>
      <c r="M1470" s="333"/>
      <c r="N1470" s="333"/>
      <c r="O1470" s="333"/>
      <c r="P1470" s="333"/>
      <c r="Q1470" s="334"/>
    </row>
    <row r="1471" spans="1:17" s="331" customFormat="1">
      <c r="A1471" s="332"/>
      <c r="D1471" s="333"/>
      <c r="E1471" s="333"/>
      <c r="F1471" s="333"/>
      <c r="G1471" s="333"/>
      <c r="H1471" s="333"/>
      <c r="I1471" s="333"/>
      <c r="J1471" s="333"/>
      <c r="K1471" s="333"/>
      <c r="L1471" s="333"/>
      <c r="M1471" s="333"/>
      <c r="N1471" s="333"/>
      <c r="O1471" s="333"/>
      <c r="P1471" s="333"/>
      <c r="Q1471" s="334"/>
    </row>
    <row r="1472" spans="1:17" s="331" customFormat="1">
      <c r="A1472" s="332"/>
      <c r="D1472" s="333"/>
      <c r="E1472" s="333"/>
      <c r="F1472" s="333"/>
      <c r="G1472" s="333"/>
      <c r="H1472" s="333"/>
      <c r="I1472" s="333"/>
      <c r="J1472" s="333"/>
      <c r="K1472" s="333"/>
      <c r="L1472" s="333"/>
      <c r="M1472" s="333"/>
      <c r="N1472" s="333"/>
      <c r="O1472" s="333"/>
      <c r="P1472" s="333"/>
      <c r="Q1472" s="334"/>
    </row>
    <row r="1473" spans="1:17" s="331" customFormat="1">
      <c r="A1473" s="332"/>
      <c r="D1473" s="333"/>
      <c r="E1473" s="333"/>
      <c r="F1473" s="333"/>
      <c r="G1473" s="333"/>
      <c r="H1473" s="333"/>
      <c r="I1473" s="333"/>
      <c r="J1473" s="333"/>
      <c r="K1473" s="333"/>
      <c r="L1473" s="333"/>
      <c r="M1473" s="333"/>
      <c r="N1473" s="333"/>
      <c r="O1473" s="333"/>
      <c r="P1473" s="333"/>
      <c r="Q1473" s="334"/>
    </row>
    <row r="1474" spans="1:17" s="331" customFormat="1">
      <c r="A1474" s="332"/>
      <c r="D1474" s="333"/>
      <c r="E1474" s="333"/>
      <c r="F1474" s="333"/>
      <c r="G1474" s="333"/>
      <c r="H1474" s="333"/>
      <c r="I1474" s="333"/>
      <c r="J1474" s="333"/>
      <c r="K1474" s="333"/>
      <c r="L1474" s="333"/>
      <c r="M1474" s="333"/>
      <c r="N1474" s="333"/>
      <c r="O1474" s="333"/>
      <c r="P1474" s="333"/>
      <c r="Q1474" s="334"/>
    </row>
    <row r="1475" spans="1:17" s="331" customFormat="1">
      <c r="A1475" s="332"/>
      <c r="D1475" s="333"/>
      <c r="E1475" s="333"/>
      <c r="F1475" s="333"/>
      <c r="G1475" s="333"/>
      <c r="H1475" s="333"/>
      <c r="I1475" s="333"/>
      <c r="J1475" s="333"/>
      <c r="K1475" s="333"/>
      <c r="L1475" s="333"/>
      <c r="M1475" s="333"/>
      <c r="N1475" s="333"/>
      <c r="O1475" s="333"/>
      <c r="P1475" s="333"/>
      <c r="Q1475" s="334"/>
    </row>
    <row r="1476" spans="1:17" s="331" customFormat="1">
      <c r="A1476" s="332"/>
      <c r="D1476" s="333"/>
      <c r="E1476" s="333"/>
      <c r="F1476" s="333"/>
      <c r="G1476" s="333"/>
      <c r="H1476" s="333"/>
      <c r="I1476" s="333"/>
      <c r="J1476" s="333"/>
      <c r="K1476" s="333"/>
      <c r="L1476" s="333"/>
      <c r="M1476" s="333"/>
      <c r="N1476" s="333"/>
      <c r="O1476" s="333"/>
      <c r="P1476" s="333"/>
      <c r="Q1476" s="334"/>
    </row>
    <row r="1477" spans="1:17" s="331" customFormat="1">
      <c r="A1477" s="332"/>
      <c r="D1477" s="333"/>
      <c r="E1477" s="333"/>
      <c r="F1477" s="333"/>
      <c r="G1477" s="333"/>
      <c r="H1477" s="333"/>
      <c r="I1477" s="333"/>
      <c r="J1477" s="333"/>
      <c r="K1477" s="333"/>
      <c r="L1477" s="333"/>
      <c r="M1477" s="333"/>
      <c r="N1477" s="333"/>
      <c r="O1477" s="333"/>
      <c r="P1477" s="333"/>
      <c r="Q1477" s="334"/>
    </row>
    <row r="1478" spans="1:17" s="331" customFormat="1">
      <c r="A1478" s="332"/>
      <c r="D1478" s="333"/>
      <c r="E1478" s="333"/>
      <c r="F1478" s="333"/>
      <c r="G1478" s="333"/>
      <c r="H1478" s="333"/>
      <c r="I1478" s="333"/>
      <c r="J1478" s="333"/>
      <c r="K1478" s="333"/>
      <c r="L1478" s="333"/>
      <c r="M1478" s="333"/>
      <c r="N1478" s="333"/>
      <c r="O1478" s="333"/>
      <c r="P1478" s="333"/>
      <c r="Q1478" s="334"/>
    </row>
    <row r="1479" spans="1:17" s="331" customFormat="1">
      <c r="A1479" s="332"/>
      <c r="D1479" s="333"/>
      <c r="E1479" s="333"/>
      <c r="F1479" s="333"/>
      <c r="G1479" s="333"/>
      <c r="H1479" s="333"/>
      <c r="I1479" s="333"/>
      <c r="J1479" s="333"/>
      <c r="K1479" s="333"/>
      <c r="L1479" s="333"/>
      <c r="M1479" s="333"/>
      <c r="N1479" s="333"/>
      <c r="O1479" s="333"/>
      <c r="P1479" s="333"/>
      <c r="Q1479" s="334"/>
    </row>
    <row r="1480" spans="1:17" s="331" customFormat="1">
      <c r="A1480" s="332"/>
      <c r="D1480" s="333"/>
      <c r="E1480" s="333"/>
      <c r="F1480" s="333"/>
      <c r="G1480" s="333"/>
      <c r="H1480" s="333"/>
      <c r="I1480" s="333"/>
      <c r="J1480" s="333"/>
      <c r="K1480" s="333"/>
      <c r="L1480" s="333"/>
      <c r="M1480" s="333"/>
      <c r="N1480" s="333"/>
      <c r="O1480" s="333"/>
      <c r="P1480" s="333"/>
      <c r="Q1480" s="334"/>
    </row>
    <row r="1481" spans="1:17" s="331" customFormat="1">
      <c r="A1481" s="332"/>
      <c r="D1481" s="333"/>
      <c r="E1481" s="333"/>
      <c r="F1481" s="333"/>
      <c r="G1481" s="333"/>
      <c r="H1481" s="333"/>
      <c r="I1481" s="333"/>
      <c r="J1481" s="333"/>
      <c r="K1481" s="333"/>
      <c r="L1481" s="333"/>
      <c r="M1481" s="333"/>
      <c r="N1481" s="333"/>
      <c r="O1481" s="333"/>
      <c r="P1481" s="333"/>
      <c r="Q1481" s="334"/>
    </row>
    <row r="1482" spans="1:17" s="331" customFormat="1">
      <c r="A1482" s="332"/>
      <c r="D1482" s="333"/>
      <c r="E1482" s="333"/>
      <c r="F1482" s="333"/>
      <c r="G1482" s="333"/>
      <c r="H1482" s="333"/>
      <c r="I1482" s="333"/>
      <c r="J1482" s="333"/>
      <c r="K1482" s="333"/>
      <c r="L1482" s="333"/>
      <c r="M1482" s="333"/>
      <c r="N1482" s="333"/>
      <c r="O1482" s="333"/>
      <c r="P1482" s="333"/>
      <c r="Q1482" s="334"/>
    </row>
    <row r="1483" spans="1:17" s="331" customFormat="1">
      <c r="A1483" s="332"/>
      <c r="D1483" s="333"/>
      <c r="E1483" s="333"/>
      <c r="F1483" s="333"/>
      <c r="G1483" s="333"/>
      <c r="H1483" s="333"/>
      <c r="I1483" s="333"/>
      <c r="J1483" s="333"/>
      <c r="K1483" s="333"/>
      <c r="L1483" s="333"/>
      <c r="M1483" s="333"/>
      <c r="N1483" s="333"/>
      <c r="O1483" s="333"/>
      <c r="P1483" s="333"/>
      <c r="Q1483" s="334"/>
    </row>
    <row r="1484" spans="1:17" s="331" customFormat="1">
      <c r="A1484" s="332"/>
      <c r="D1484" s="333"/>
      <c r="E1484" s="333"/>
      <c r="F1484" s="333"/>
      <c r="G1484" s="333"/>
      <c r="H1484" s="333"/>
      <c r="I1484" s="333"/>
      <c r="J1484" s="333"/>
      <c r="K1484" s="333"/>
      <c r="L1484" s="333"/>
      <c r="M1484" s="333"/>
      <c r="N1484" s="333"/>
      <c r="O1484" s="333"/>
      <c r="P1484" s="333"/>
      <c r="Q1484" s="334"/>
    </row>
    <row r="1485" spans="1:17" s="331" customFormat="1">
      <c r="A1485" s="332"/>
      <c r="D1485" s="333"/>
      <c r="E1485" s="333"/>
      <c r="F1485" s="333"/>
      <c r="G1485" s="333"/>
      <c r="H1485" s="333"/>
      <c r="I1485" s="333"/>
      <c r="J1485" s="333"/>
      <c r="K1485" s="333"/>
      <c r="L1485" s="333"/>
      <c r="M1485" s="333"/>
      <c r="N1485" s="333"/>
      <c r="O1485" s="333"/>
      <c r="P1485" s="333"/>
      <c r="Q1485" s="334"/>
    </row>
    <row r="1486" spans="1:17" s="331" customFormat="1">
      <c r="A1486" s="332"/>
      <c r="D1486" s="333"/>
      <c r="E1486" s="333"/>
      <c r="F1486" s="333"/>
      <c r="G1486" s="333"/>
      <c r="H1486" s="333"/>
      <c r="I1486" s="333"/>
      <c r="J1486" s="333"/>
      <c r="K1486" s="333"/>
      <c r="L1486" s="333"/>
      <c r="M1486" s="333"/>
      <c r="N1486" s="333"/>
      <c r="O1486" s="333"/>
      <c r="P1486" s="333"/>
      <c r="Q1486" s="334"/>
    </row>
    <row r="1487" spans="1:17" s="331" customFormat="1">
      <c r="A1487" s="332"/>
      <c r="D1487" s="333"/>
      <c r="E1487" s="333"/>
      <c r="F1487" s="333"/>
      <c r="G1487" s="333"/>
      <c r="H1487" s="333"/>
      <c r="I1487" s="333"/>
      <c r="J1487" s="333"/>
      <c r="K1487" s="333"/>
      <c r="L1487" s="333"/>
      <c r="M1487" s="333"/>
      <c r="N1487" s="333"/>
      <c r="O1487" s="333"/>
      <c r="P1487" s="333"/>
      <c r="Q1487" s="334"/>
    </row>
    <row r="1488" spans="1:17" s="331" customFormat="1">
      <c r="A1488" s="332"/>
      <c r="D1488" s="333"/>
      <c r="E1488" s="333"/>
      <c r="F1488" s="333"/>
      <c r="G1488" s="333"/>
      <c r="H1488" s="333"/>
      <c r="I1488" s="333"/>
      <c r="J1488" s="333"/>
      <c r="K1488" s="333"/>
      <c r="L1488" s="333"/>
      <c r="M1488" s="333"/>
      <c r="N1488" s="333"/>
      <c r="O1488" s="333"/>
      <c r="P1488" s="333"/>
      <c r="Q1488" s="334"/>
    </row>
    <row r="1489" spans="1:17" s="331" customFormat="1">
      <c r="A1489" s="332"/>
      <c r="D1489" s="333"/>
      <c r="E1489" s="333"/>
      <c r="F1489" s="333"/>
      <c r="G1489" s="333"/>
      <c r="H1489" s="333"/>
      <c r="I1489" s="333"/>
      <c r="J1489" s="333"/>
      <c r="K1489" s="333"/>
      <c r="L1489" s="333"/>
      <c r="M1489" s="333"/>
      <c r="N1489" s="333"/>
      <c r="O1489" s="333"/>
      <c r="P1489" s="333"/>
      <c r="Q1489" s="334"/>
    </row>
    <row r="1490" spans="1:17" s="331" customFormat="1">
      <c r="A1490" s="332"/>
      <c r="D1490" s="333"/>
      <c r="E1490" s="333"/>
      <c r="F1490" s="333"/>
      <c r="G1490" s="333"/>
      <c r="H1490" s="333"/>
      <c r="I1490" s="333"/>
      <c r="J1490" s="333"/>
      <c r="K1490" s="333"/>
      <c r="L1490" s="333"/>
      <c r="M1490" s="333"/>
      <c r="N1490" s="333"/>
      <c r="O1490" s="333"/>
      <c r="P1490" s="333"/>
      <c r="Q1490" s="334"/>
    </row>
    <row r="1491" spans="1:17" s="331" customFormat="1">
      <c r="A1491" s="332"/>
      <c r="D1491" s="333"/>
      <c r="E1491" s="333"/>
      <c r="F1491" s="333"/>
      <c r="G1491" s="333"/>
      <c r="H1491" s="333"/>
      <c r="I1491" s="333"/>
      <c r="J1491" s="333"/>
      <c r="K1491" s="333"/>
      <c r="L1491" s="333"/>
      <c r="M1491" s="333"/>
      <c r="N1491" s="333"/>
      <c r="O1491" s="333"/>
      <c r="P1491" s="333"/>
      <c r="Q1491" s="334"/>
    </row>
    <row r="1492" spans="1:17" s="331" customFormat="1">
      <c r="A1492" s="332"/>
      <c r="D1492" s="333"/>
      <c r="E1492" s="333"/>
      <c r="F1492" s="333"/>
      <c r="G1492" s="333"/>
      <c r="H1492" s="333"/>
      <c r="I1492" s="333"/>
      <c r="J1492" s="333"/>
      <c r="K1492" s="333"/>
      <c r="L1492" s="333"/>
      <c r="M1492" s="333"/>
      <c r="N1492" s="333"/>
      <c r="O1492" s="333"/>
      <c r="P1492" s="333"/>
      <c r="Q1492" s="334"/>
    </row>
    <row r="1493" spans="1:17" s="331" customFormat="1">
      <c r="A1493" s="332"/>
      <c r="D1493" s="333"/>
      <c r="E1493" s="333"/>
      <c r="F1493" s="333"/>
      <c r="G1493" s="333"/>
      <c r="H1493" s="333"/>
      <c r="I1493" s="333"/>
      <c r="J1493" s="333"/>
      <c r="K1493" s="333"/>
      <c r="L1493" s="333"/>
      <c r="M1493" s="333"/>
      <c r="N1493" s="333"/>
      <c r="O1493" s="333"/>
      <c r="P1493" s="333"/>
      <c r="Q1493" s="334"/>
    </row>
    <row r="1494" spans="1:17" s="331" customFormat="1">
      <c r="A1494" s="332"/>
      <c r="D1494" s="333"/>
      <c r="E1494" s="333"/>
      <c r="F1494" s="333"/>
      <c r="G1494" s="333"/>
      <c r="H1494" s="333"/>
      <c r="I1494" s="333"/>
      <c r="J1494" s="333"/>
      <c r="K1494" s="333"/>
      <c r="L1494" s="333"/>
      <c r="M1494" s="333"/>
      <c r="N1494" s="333"/>
      <c r="O1494" s="333"/>
      <c r="P1494" s="333"/>
      <c r="Q1494" s="334"/>
    </row>
    <row r="1495" spans="1:17" s="331" customFormat="1">
      <c r="A1495" s="332"/>
      <c r="D1495" s="333"/>
      <c r="E1495" s="333"/>
      <c r="F1495" s="333"/>
      <c r="G1495" s="333"/>
      <c r="H1495" s="333"/>
      <c r="I1495" s="333"/>
      <c r="J1495" s="333"/>
      <c r="K1495" s="333"/>
      <c r="L1495" s="333"/>
      <c r="M1495" s="333"/>
      <c r="N1495" s="333"/>
      <c r="O1495" s="333"/>
      <c r="P1495" s="333"/>
      <c r="Q1495" s="334"/>
    </row>
    <row r="1496" spans="1:17" s="331" customFormat="1">
      <c r="A1496" s="332"/>
      <c r="D1496" s="333"/>
      <c r="E1496" s="333"/>
      <c r="F1496" s="333"/>
      <c r="G1496" s="333"/>
      <c r="H1496" s="333"/>
      <c r="I1496" s="333"/>
      <c r="J1496" s="333"/>
      <c r="K1496" s="333"/>
      <c r="L1496" s="333"/>
      <c r="M1496" s="333"/>
      <c r="N1496" s="333"/>
      <c r="O1496" s="333"/>
      <c r="P1496" s="333"/>
      <c r="Q1496" s="334"/>
    </row>
    <row r="1497" spans="1:17" s="331" customFormat="1">
      <c r="A1497" s="332"/>
      <c r="D1497" s="333"/>
      <c r="E1497" s="333"/>
      <c r="F1497" s="333"/>
      <c r="G1497" s="333"/>
      <c r="H1497" s="333"/>
      <c r="I1497" s="333"/>
      <c r="J1497" s="333"/>
      <c r="K1497" s="333"/>
      <c r="L1497" s="333"/>
      <c r="M1497" s="333"/>
      <c r="N1497" s="333"/>
      <c r="O1497" s="333"/>
      <c r="P1497" s="333"/>
      <c r="Q1497" s="334"/>
    </row>
    <row r="1498" spans="1:17" s="331" customFormat="1">
      <c r="A1498" s="332"/>
      <c r="D1498" s="333"/>
      <c r="E1498" s="333"/>
      <c r="F1498" s="333"/>
      <c r="G1498" s="333"/>
      <c r="H1498" s="333"/>
      <c r="I1498" s="333"/>
      <c r="J1498" s="333"/>
      <c r="K1498" s="333"/>
      <c r="L1498" s="333"/>
      <c r="M1498" s="333"/>
      <c r="N1498" s="333"/>
      <c r="O1498" s="333"/>
      <c r="P1498" s="333"/>
      <c r="Q1498" s="334"/>
    </row>
    <row r="1499" spans="1:17" s="331" customFormat="1">
      <c r="A1499" s="332"/>
      <c r="D1499" s="333"/>
      <c r="E1499" s="333"/>
      <c r="F1499" s="333"/>
      <c r="G1499" s="333"/>
      <c r="H1499" s="333"/>
      <c r="I1499" s="333"/>
      <c r="J1499" s="333"/>
      <c r="K1499" s="333"/>
      <c r="L1499" s="333"/>
      <c r="M1499" s="333"/>
      <c r="N1499" s="333"/>
      <c r="O1499" s="333"/>
      <c r="P1499" s="333"/>
      <c r="Q1499" s="334"/>
    </row>
    <row r="1500" spans="1:17" s="331" customFormat="1">
      <c r="A1500" s="332"/>
      <c r="D1500" s="333"/>
      <c r="E1500" s="333"/>
      <c r="F1500" s="333"/>
      <c r="G1500" s="333"/>
      <c r="H1500" s="333"/>
      <c r="I1500" s="333"/>
      <c r="J1500" s="333"/>
      <c r="K1500" s="333"/>
      <c r="L1500" s="333"/>
      <c r="M1500" s="333"/>
      <c r="N1500" s="333"/>
      <c r="O1500" s="333"/>
      <c r="P1500" s="333"/>
      <c r="Q1500" s="334"/>
    </row>
    <row r="1501" spans="1:17" s="331" customFormat="1">
      <c r="A1501" s="332"/>
      <c r="D1501" s="333"/>
      <c r="E1501" s="333"/>
      <c r="F1501" s="333"/>
      <c r="G1501" s="333"/>
      <c r="H1501" s="333"/>
      <c r="I1501" s="333"/>
      <c r="J1501" s="333"/>
      <c r="K1501" s="333"/>
      <c r="L1501" s="333"/>
      <c r="M1501" s="333"/>
      <c r="N1501" s="333"/>
      <c r="O1501" s="333"/>
      <c r="P1501" s="333"/>
      <c r="Q1501" s="334"/>
    </row>
    <row r="1502" spans="1:17" s="331" customFormat="1">
      <c r="A1502" s="332"/>
      <c r="D1502" s="333"/>
      <c r="E1502" s="333"/>
      <c r="F1502" s="333"/>
      <c r="G1502" s="333"/>
      <c r="H1502" s="333"/>
      <c r="I1502" s="333"/>
      <c r="J1502" s="333"/>
      <c r="K1502" s="333"/>
      <c r="L1502" s="333"/>
      <c r="M1502" s="333"/>
      <c r="N1502" s="333"/>
      <c r="O1502" s="333"/>
      <c r="P1502" s="333"/>
      <c r="Q1502" s="334"/>
    </row>
    <row r="1503" spans="1:17" s="331" customFormat="1">
      <c r="A1503" s="332"/>
      <c r="D1503" s="333"/>
      <c r="E1503" s="333"/>
      <c r="F1503" s="333"/>
      <c r="G1503" s="333"/>
      <c r="H1503" s="333"/>
      <c r="I1503" s="333"/>
      <c r="J1503" s="333"/>
      <c r="K1503" s="333"/>
      <c r="L1503" s="333"/>
      <c r="M1503" s="333"/>
      <c r="N1503" s="333"/>
      <c r="O1503" s="333"/>
      <c r="P1503" s="333"/>
      <c r="Q1503" s="334"/>
    </row>
    <row r="1504" spans="1:17" s="331" customFormat="1">
      <c r="A1504" s="332"/>
      <c r="D1504" s="333"/>
      <c r="E1504" s="333"/>
      <c r="F1504" s="333"/>
      <c r="G1504" s="333"/>
      <c r="H1504" s="333"/>
      <c r="I1504" s="333"/>
      <c r="J1504" s="333"/>
      <c r="K1504" s="333"/>
      <c r="L1504" s="333"/>
      <c r="M1504" s="333"/>
      <c r="N1504" s="333"/>
      <c r="O1504" s="333"/>
      <c r="P1504" s="333"/>
      <c r="Q1504" s="334"/>
    </row>
    <row r="1505" spans="1:17" s="331" customFormat="1">
      <c r="A1505" s="332"/>
      <c r="D1505" s="333"/>
      <c r="E1505" s="333"/>
      <c r="F1505" s="333"/>
      <c r="G1505" s="333"/>
      <c r="H1505" s="333"/>
      <c r="I1505" s="333"/>
      <c r="J1505" s="333"/>
      <c r="K1505" s="333"/>
      <c r="L1505" s="333"/>
      <c r="M1505" s="333"/>
      <c r="N1505" s="333"/>
      <c r="O1505" s="333"/>
      <c r="P1505" s="333"/>
      <c r="Q1505" s="334"/>
    </row>
    <row r="1506" spans="1:17" s="331" customFormat="1">
      <c r="A1506" s="332"/>
      <c r="D1506" s="333"/>
      <c r="E1506" s="333"/>
      <c r="F1506" s="333"/>
      <c r="G1506" s="333"/>
      <c r="H1506" s="333"/>
      <c r="I1506" s="333"/>
      <c r="J1506" s="333"/>
      <c r="K1506" s="333"/>
      <c r="L1506" s="333"/>
      <c r="M1506" s="333"/>
      <c r="N1506" s="333"/>
      <c r="O1506" s="333"/>
      <c r="P1506" s="333"/>
      <c r="Q1506" s="334"/>
    </row>
    <row r="1507" spans="1:17" s="331" customFormat="1">
      <c r="A1507" s="332"/>
      <c r="D1507" s="333"/>
      <c r="E1507" s="333"/>
      <c r="F1507" s="333"/>
      <c r="G1507" s="333"/>
      <c r="H1507" s="333"/>
      <c r="I1507" s="333"/>
      <c r="J1507" s="333"/>
      <c r="K1507" s="333"/>
      <c r="L1507" s="333"/>
      <c r="M1507" s="333"/>
      <c r="N1507" s="333"/>
      <c r="O1507" s="333"/>
      <c r="P1507" s="333"/>
      <c r="Q1507" s="334"/>
    </row>
    <row r="1508" spans="1:17" s="331" customFormat="1">
      <c r="A1508" s="332"/>
      <c r="D1508" s="333"/>
      <c r="E1508" s="333"/>
      <c r="F1508" s="333"/>
      <c r="G1508" s="333"/>
      <c r="H1508" s="333"/>
      <c r="I1508" s="333"/>
      <c r="J1508" s="333"/>
      <c r="K1508" s="333"/>
      <c r="L1508" s="333"/>
      <c r="M1508" s="333"/>
      <c r="N1508" s="333"/>
      <c r="O1508" s="333"/>
      <c r="P1508" s="333"/>
      <c r="Q1508" s="334"/>
    </row>
    <row r="1509" spans="1:17" s="331" customFormat="1">
      <c r="A1509" s="332"/>
      <c r="D1509" s="333"/>
      <c r="E1509" s="333"/>
      <c r="F1509" s="333"/>
      <c r="G1509" s="333"/>
      <c r="H1509" s="333"/>
      <c r="I1509" s="333"/>
      <c r="J1509" s="333"/>
      <c r="K1509" s="333"/>
      <c r="L1509" s="333"/>
      <c r="M1509" s="333"/>
      <c r="N1509" s="333"/>
      <c r="O1509" s="333"/>
      <c r="P1509" s="333"/>
      <c r="Q1509" s="334"/>
    </row>
    <row r="1510" spans="1:17" s="331" customFormat="1">
      <c r="A1510" s="332"/>
      <c r="D1510" s="333"/>
      <c r="E1510" s="333"/>
      <c r="F1510" s="333"/>
      <c r="G1510" s="333"/>
      <c r="H1510" s="333"/>
      <c r="I1510" s="333"/>
      <c r="J1510" s="333"/>
      <c r="K1510" s="333"/>
      <c r="L1510" s="333"/>
      <c r="M1510" s="333"/>
      <c r="N1510" s="333"/>
      <c r="O1510" s="333"/>
      <c r="P1510" s="333"/>
      <c r="Q1510" s="334"/>
    </row>
    <row r="1511" spans="1:17" s="331" customFormat="1">
      <c r="A1511" s="332"/>
      <c r="D1511" s="333"/>
      <c r="E1511" s="333"/>
      <c r="F1511" s="333"/>
      <c r="G1511" s="333"/>
      <c r="H1511" s="333"/>
      <c r="I1511" s="333"/>
      <c r="J1511" s="333"/>
      <c r="K1511" s="333"/>
      <c r="L1511" s="333"/>
      <c r="M1511" s="333"/>
      <c r="N1511" s="333"/>
      <c r="O1511" s="333"/>
      <c r="P1511" s="333"/>
      <c r="Q1511" s="334"/>
    </row>
    <row r="1512" spans="1:17" s="331" customFormat="1">
      <c r="A1512" s="332"/>
      <c r="D1512" s="333"/>
      <c r="E1512" s="333"/>
      <c r="F1512" s="333"/>
      <c r="G1512" s="333"/>
      <c r="H1512" s="333"/>
      <c r="I1512" s="333"/>
      <c r="J1512" s="333"/>
      <c r="K1512" s="333"/>
      <c r="L1512" s="333"/>
      <c r="M1512" s="333"/>
      <c r="N1512" s="333"/>
      <c r="O1512" s="333"/>
      <c r="P1512" s="333"/>
      <c r="Q1512" s="334"/>
    </row>
    <row r="1513" spans="1:17" s="331" customFormat="1">
      <c r="A1513" s="332"/>
      <c r="D1513" s="333"/>
      <c r="E1513" s="333"/>
      <c r="F1513" s="333"/>
      <c r="G1513" s="333"/>
      <c r="H1513" s="333"/>
      <c r="I1513" s="333"/>
      <c r="J1513" s="333"/>
      <c r="K1513" s="333"/>
      <c r="L1513" s="333"/>
      <c r="M1513" s="333"/>
      <c r="N1513" s="333"/>
      <c r="O1513" s="333"/>
      <c r="P1513" s="333"/>
      <c r="Q1513" s="334"/>
    </row>
    <row r="1514" spans="1:17" s="331" customFormat="1">
      <c r="A1514" s="332"/>
      <c r="D1514" s="333"/>
      <c r="E1514" s="333"/>
      <c r="F1514" s="333"/>
      <c r="G1514" s="333"/>
      <c r="H1514" s="333"/>
      <c r="I1514" s="333"/>
      <c r="J1514" s="333"/>
      <c r="K1514" s="333"/>
      <c r="L1514" s="333"/>
      <c r="M1514" s="333"/>
      <c r="N1514" s="333"/>
      <c r="O1514" s="333"/>
      <c r="P1514" s="333"/>
      <c r="Q1514" s="334"/>
    </row>
    <row r="1515" spans="1:17" s="331" customFormat="1">
      <c r="A1515" s="332"/>
      <c r="D1515" s="333"/>
      <c r="E1515" s="333"/>
      <c r="F1515" s="333"/>
      <c r="G1515" s="333"/>
      <c r="H1515" s="333"/>
      <c r="I1515" s="333"/>
      <c r="J1515" s="333"/>
      <c r="K1515" s="333"/>
      <c r="L1515" s="333"/>
      <c r="M1515" s="333"/>
      <c r="N1515" s="333"/>
      <c r="O1515" s="333"/>
      <c r="P1515" s="333"/>
      <c r="Q1515" s="334"/>
    </row>
    <row r="1516" spans="1:17" s="331" customFormat="1">
      <c r="A1516" s="332"/>
      <c r="D1516" s="333"/>
      <c r="E1516" s="333"/>
      <c r="F1516" s="333"/>
      <c r="G1516" s="333"/>
      <c r="H1516" s="333"/>
      <c r="I1516" s="333"/>
      <c r="J1516" s="333"/>
      <c r="K1516" s="333"/>
      <c r="L1516" s="333"/>
      <c r="M1516" s="333"/>
      <c r="N1516" s="333"/>
      <c r="O1516" s="333"/>
      <c r="P1516" s="333"/>
      <c r="Q1516" s="334"/>
    </row>
    <row r="1517" spans="1:17" s="331" customFormat="1">
      <c r="A1517" s="332"/>
      <c r="D1517" s="333"/>
      <c r="E1517" s="333"/>
      <c r="F1517" s="333"/>
      <c r="G1517" s="333"/>
      <c r="H1517" s="333"/>
      <c r="I1517" s="333"/>
      <c r="J1517" s="333"/>
      <c r="K1517" s="333"/>
      <c r="L1517" s="333"/>
      <c r="M1517" s="333"/>
      <c r="N1517" s="333"/>
      <c r="O1517" s="333"/>
      <c r="P1517" s="333"/>
      <c r="Q1517" s="334"/>
    </row>
    <row r="1518" spans="1:17" s="331" customFormat="1">
      <c r="A1518" s="332"/>
      <c r="D1518" s="333"/>
      <c r="E1518" s="333"/>
      <c r="F1518" s="333"/>
      <c r="G1518" s="333"/>
      <c r="H1518" s="333"/>
      <c r="I1518" s="333"/>
      <c r="J1518" s="333"/>
      <c r="K1518" s="333"/>
      <c r="L1518" s="333"/>
      <c r="M1518" s="333"/>
      <c r="N1518" s="333"/>
      <c r="O1518" s="333"/>
      <c r="P1518" s="333"/>
      <c r="Q1518" s="334"/>
    </row>
    <row r="1519" spans="1:17" s="331" customFormat="1">
      <c r="A1519" s="332"/>
      <c r="D1519" s="333"/>
      <c r="E1519" s="333"/>
      <c r="F1519" s="333"/>
      <c r="G1519" s="333"/>
      <c r="H1519" s="333"/>
      <c r="I1519" s="333"/>
      <c r="J1519" s="333"/>
      <c r="K1519" s="333"/>
      <c r="L1519" s="333"/>
      <c r="M1519" s="333"/>
      <c r="N1519" s="333"/>
      <c r="O1519" s="333"/>
      <c r="P1519" s="333"/>
      <c r="Q1519" s="334"/>
    </row>
    <row r="1520" spans="1:17" s="331" customFormat="1">
      <c r="A1520" s="332"/>
      <c r="D1520" s="333"/>
      <c r="E1520" s="333"/>
      <c r="F1520" s="333"/>
      <c r="G1520" s="333"/>
      <c r="H1520" s="333"/>
      <c r="I1520" s="333"/>
      <c r="J1520" s="333"/>
      <c r="K1520" s="333"/>
      <c r="L1520" s="333"/>
      <c r="M1520" s="333"/>
      <c r="N1520" s="333"/>
      <c r="O1520" s="333"/>
      <c r="P1520" s="333"/>
      <c r="Q1520" s="334"/>
    </row>
    <row r="1521" spans="1:17" s="331" customFormat="1">
      <c r="A1521" s="332"/>
      <c r="D1521" s="333"/>
      <c r="E1521" s="333"/>
      <c r="F1521" s="333"/>
      <c r="G1521" s="333"/>
      <c r="H1521" s="333"/>
      <c r="I1521" s="333"/>
      <c r="J1521" s="333"/>
      <c r="K1521" s="333"/>
      <c r="L1521" s="333"/>
      <c r="M1521" s="333"/>
      <c r="N1521" s="333"/>
      <c r="O1521" s="333"/>
      <c r="P1521" s="333"/>
      <c r="Q1521" s="334"/>
    </row>
    <row r="1522" spans="1:17" s="331" customFormat="1">
      <c r="A1522" s="332"/>
      <c r="D1522" s="333"/>
      <c r="E1522" s="333"/>
      <c r="F1522" s="333"/>
      <c r="G1522" s="333"/>
      <c r="H1522" s="333"/>
      <c r="I1522" s="333"/>
      <c r="J1522" s="333"/>
      <c r="K1522" s="333"/>
      <c r="L1522" s="333"/>
      <c r="M1522" s="333"/>
      <c r="N1522" s="333"/>
      <c r="O1522" s="333"/>
      <c r="P1522" s="333"/>
      <c r="Q1522" s="334"/>
    </row>
    <row r="1523" spans="1:17" s="331" customFormat="1">
      <c r="A1523" s="332"/>
      <c r="D1523" s="333"/>
      <c r="E1523" s="333"/>
      <c r="F1523" s="333"/>
      <c r="G1523" s="333"/>
      <c r="H1523" s="333"/>
      <c r="I1523" s="333"/>
      <c r="J1523" s="333"/>
      <c r="K1523" s="333"/>
      <c r="L1523" s="333"/>
      <c r="M1523" s="333"/>
      <c r="N1523" s="333"/>
      <c r="O1523" s="333"/>
      <c r="P1523" s="333"/>
      <c r="Q1523" s="334"/>
    </row>
    <row r="1524" spans="1:17" s="331" customFormat="1">
      <c r="A1524" s="332"/>
      <c r="D1524" s="333"/>
      <c r="E1524" s="333"/>
      <c r="F1524" s="333"/>
      <c r="G1524" s="333"/>
      <c r="H1524" s="333"/>
      <c r="I1524" s="333"/>
      <c r="J1524" s="333"/>
      <c r="K1524" s="333"/>
      <c r="L1524" s="333"/>
      <c r="M1524" s="333"/>
      <c r="N1524" s="333"/>
      <c r="O1524" s="333"/>
      <c r="P1524" s="333"/>
      <c r="Q1524" s="334"/>
    </row>
    <row r="1525" spans="1:17" s="331" customFormat="1">
      <c r="A1525" s="332"/>
      <c r="D1525" s="333"/>
      <c r="E1525" s="333"/>
      <c r="F1525" s="333"/>
      <c r="G1525" s="333"/>
      <c r="H1525" s="333"/>
      <c r="I1525" s="333"/>
      <c r="J1525" s="333"/>
      <c r="K1525" s="333"/>
      <c r="L1525" s="333"/>
      <c r="M1525" s="333"/>
      <c r="N1525" s="333"/>
      <c r="O1525" s="333"/>
      <c r="P1525" s="333"/>
      <c r="Q1525" s="334"/>
    </row>
    <row r="1526" spans="1:17" s="331" customFormat="1">
      <c r="A1526" s="332"/>
      <c r="D1526" s="333"/>
      <c r="E1526" s="333"/>
      <c r="F1526" s="333"/>
      <c r="G1526" s="333"/>
      <c r="H1526" s="333"/>
      <c r="I1526" s="333"/>
      <c r="J1526" s="333"/>
      <c r="K1526" s="333"/>
      <c r="L1526" s="333"/>
      <c r="M1526" s="333"/>
      <c r="N1526" s="333"/>
      <c r="O1526" s="333"/>
      <c r="P1526" s="333"/>
      <c r="Q1526" s="334"/>
    </row>
    <row r="1527" spans="1:17" s="331" customFormat="1">
      <c r="A1527" s="332"/>
      <c r="D1527" s="333"/>
      <c r="E1527" s="333"/>
      <c r="F1527" s="333"/>
      <c r="G1527" s="333"/>
      <c r="H1527" s="333"/>
      <c r="I1527" s="333"/>
      <c r="J1527" s="333"/>
      <c r="K1527" s="333"/>
      <c r="L1527" s="333"/>
      <c r="M1527" s="333"/>
      <c r="N1527" s="333"/>
      <c r="O1527" s="333"/>
      <c r="P1527" s="333"/>
      <c r="Q1527" s="334"/>
    </row>
    <row r="1528" spans="1:17" s="331" customFormat="1">
      <c r="A1528" s="332"/>
      <c r="D1528" s="333"/>
      <c r="E1528" s="333"/>
      <c r="F1528" s="333"/>
      <c r="G1528" s="333"/>
      <c r="H1528" s="333"/>
      <c r="I1528" s="333"/>
      <c r="J1528" s="333"/>
      <c r="K1528" s="333"/>
      <c r="L1528" s="333"/>
      <c r="M1528" s="333"/>
      <c r="N1528" s="333"/>
      <c r="O1528" s="333"/>
      <c r="P1528" s="333"/>
      <c r="Q1528" s="334"/>
    </row>
    <row r="1529" spans="1:17" s="331" customFormat="1">
      <c r="A1529" s="332"/>
      <c r="D1529" s="333"/>
      <c r="E1529" s="333"/>
      <c r="F1529" s="333"/>
      <c r="G1529" s="333"/>
      <c r="H1529" s="333"/>
      <c r="I1529" s="333"/>
      <c r="J1529" s="333"/>
      <c r="K1529" s="333"/>
      <c r="L1529" s="333"/>
      <c r="M1529" s="333"/>
      <c r="N1529" s="333"/>
      <c r="O1529" s="333"/>
      <c r="P1529" s="333"/>
      <c r="Q1529" s="334"/>
    </row>
    <row r="1530" spans="1:17" s="331" customFormat="1">
      <c r="A1530" s="332"/>
      <c r="D1530" s="333"/>
      <c r="E1530" s="333"/>
      <c r="F1530" s="333"/>
      <c r="G1530" s="333"/>
      <c r="H1530" s="333"/>
      <c r="I1530" s="333"/>
      <c r="J1530" s="333"/>
      <c r="K1530" s="333"/>
      <c r="L1530" s="333"/>
      <c r="M1530" s="333"/>
      <c r="N1530" s="333"/>
      <c r="O1530" s="333"/>
      <c r="P1530" s="333"/>
      <c r="Q1530" s="334"/>
    </row>
    <row r="1531" spans="1:17" s="331" customFormat="1">
      <c r="A1531" s="332"/>
      <c r="D1531" s="333"/>
      <c r="E1531" s="333"/>
      <c r="F1531" s="333"/>
      <c r="G1531" s="333"/>
      <c r="H1531" s="333"/>
      <c r="I1531" s="333"/>
      <c r="J1531" s="333"/>
      <c r="K1531" s="333"/>
      <c r="L1531" s="333"/>
      <c r="M1531" s="333"/>
      <c r="N1531" s="333"/>
      <c r="O1531" s="333"/>
      <c r="P1531" s="333"/>
      <c r="Q1531" s="334"/>
    </row>
    <row r="1532" spans="1:17" s="331" customFormat="1">
      <c r="A1532" s="332"/>
      <c r="D1532" s="333"/>
      <c r="E1532" s="333"/>
      <c r="F1532" s="333"/>
      <c r="G1532" s="333"/>
      <c r="H1532" s="333"/>
      <c r="I1532" s="333"/>
      <c r="J1532" s="333"/>
      <c r="K1532" s="333"/>
      <c r="L1532" s="333"/>
      <c r="M1532" s="333"/>
      <c r="N1532" s="333"/>
      <c r="O1532" s="333"/>
      <c r="P1532" s="333"/>
      <c r="Q1532" s="334"/>
    </row>
    <row r="1533" spans="1:17" s="331" customFormat="1">
      <c r="A1533" s="332"/>
      <c r="D1533" s="333"/>
      <c r="E1533" s="333"/>
      <c r="F1533" s="333"/>
      <c r="G1533" s="333"/>
      <c r="H1533" s="333"/>
      <c r="I1533" s="333"/>
      <c r="J1533" s="333"/>
      <c r="K1533" s="333"/>
      <c r="L1533" s="333"/>
      <c r="M1533" s="333"/>
      <c r="N1533" s="333"/>
      <c r="O1533" s="333"/>
      <c r="P1533" s="333"/>
      <c r="Q1533" s="334"/>
    </row>
    <row r="1534" spans="1:17" s="331" customFormat="1">
      <c r="A1534" s="332"/>
      <c r="D1534" s="333"/>
      <c r="E1534" s="333"/>
      <c r="F1534" s="333"/>
      <c r="G1534" s="333"/>
      <c r="H1534" s="333"/>
      <c r="I1534" s="333"/>
      <c r="J1534" s="333"/>
      <c r="K1534" s="333"/>
      <c r="L1534" s="333"/>
      <c r="M1534" s="333"/>
      <c r="N1534" s="333"/>
      <c r="O1534" s="333"/>
      <c r="P1534" s="333"/>
      <c r="Q1534" s="334"/>
    </row>
    <row r="1535" spans="1:17" s="331" customFormat="1">
      <c r="A1535" s="332"/>
      <c r="D1535" s="333"/>
      <c r="E1535" s="333"/>
      <c r="F1535" s="333"/>
      <c r="G1535" s="333"/>
      <c r="H1535" s="333"/>
      <c r="I1535" s="333"/>
      <c r="J1535" s="333"/>
      <c r="K1535" s="333"/>
      <c r="L1535" s="333"/>
      <c r="M1535" s="333"/>
      <c r="N1535" s="333"/>
      <c r="O1535" s="333"/>
      <c r="P1535" s="333"/>
      <c r="Q1535" s="334"/>
    </row>
    <row r="1536" spans="1:17" s="331" customFormat="1">
      <c r="A1536" s="332"/>
      <c r="D1536" s="333"/>
      <c r="E1536" s="333"/>
      <c r="F1536" s="333"/>
      <c r="G1536" s="333"/>
      <c r="H1536" s="333"/>
      <c r="I1536" s="333"/>
      <c r="J1536" s="333"/>
      <c r="K1536" s="333"/>
      <c r="L1536" s="333"/>
      <c r="M1536" s="333"/>
      <c r="N1536" s="333"/>
      <c r="O1536" s="333"/>
      <c r="P1536" s="333"/>
      <c r="Q1536" s="334"/>
    </row>
    <row r="1537" spans="1:17" s="331" customFormat="1">
      <c r="A1537" s="332"/>
      <c r="D1537" s="333"/>
      <c r="E1537" s="333"/>
      <c r="F1537" s="333"/>
      <c r="G1537" s="333"/>
      <c r="H1537" s="333"/>
      <c r="I1537" s="333"/>
      <c r="J1537" s="333"/>
      <c r="K1537" s="333"/>
      <c r="L1537" s="333"/>
      <c r="M1537" s="333"/>
      <c r="N1537" s="333"/>
      <c r="O1537" s="333"/>
      <c r="P1537" s="333"/>
      <c r="Q1537" s="334"/>
    </row>
    <row r="1538" spans="1:17" s="331" customFormat="1">
      <c r="A1538" s="332"/>
      <c r="D1538" s="333"/>
      <c r="E1538" s="333"/>
      <c r="F1538" s="333"/>
      <c r="G1538" s="333"/>
      <c r="H1538" s="333"/>
      <c r="I1538" s="333"/>
      <c r="J1538" s="333"/>
      <c r="K1538" s="333"/>
      <c r="L1538" s="333"/>
      <c r="M1538" s="333"/>
      <c r="N1538" s="333"/>
      <c r="O1538" s="333"/>
      <c r="P1538" s="333"/>
      <c r="Q1538" s="334"/>
    </row>
    <row r="1539" spans="1:17" s="331" customFormat="1">
      <c r="A1539" s="332"/>
      <c r="D1539" s="333"/>
      <c r="E1539" s="333"/>
      <c r="F1539" s="333"/>
      <c r="G1539" s="333"/>
      <c r="H1539" s="333"/>
      <c r="I1539" s="333"/>
      <c r="J1539" s="333"/>
      <c r="K1539" s="333"/>
      <c r="L1539" s="333"/>
      <c r="M1539" s="333"/>
      <c r="N1539" s="333"/>
      <c r="O1539" s="333"/>
      <c r="P1539" s="333"/>
      <c r="Q1539" s="334"/>
    </row>
    <row r="1540" spans="1:17" s="331" customFormat="1">
      <c r="A1540" s="332"/>
      <c r="D1540" s="333"/>
      <c r="E1540" s="333"/>
      <c r="F1540" s="333"/>
      <c r="G1540" s="333"/>
      <c r="H1540" s="333"/>
      <c r="I1540" s="333"/>
      <c r="J1540" s="333"/>
      <c r="K1540" s="333"/>
      <c r="L1540" s="333"/>
      <c r="M1540" s="333"/>
      <c r="N1540" s="333"/>
      <c r="O1540" s="333"/>
      <c r="P1540" s="333"/>
      <c r="Q1540" s="334"/>
    </row>
    <row r="1541" spans="1:17" s="331" customFormat="1">
      <c r="A1541" s="332"/>
      <c r="D1541" s="333"/>
      <c r="E1541" s="333"/>
      <c r="F1541" s="333"/>
      <c r="G1541" s="333"/>
      <c r="H1541" s="333"/>
      <c r="I1541" s="333"/>
      <c r="J1541" s="333"/>
      <c r="K1541" s="333"/>
      <c r="L1541" s="333"/>
      <c r="M1541" s="333"/>
      <c r="N1541" s="333"/>
      <c r="O1541" s="333"/>
      <c r="P1541" s="333"/>
      <c r="Q1541" s="334"/>
    </row>
    <row r="1542" spans="1:17" s="331" customFormat="1">
      <c r="A1542" s="332"/>
      <c r="D1542" s="333"/>
      <c r="E1542" s="333"/>
      <c r="F1542" s="333"/>
      <c r="G1542" s="333"/>
      <c r="H1542" s="333"/>
      <c r="I1542" s="333"/>
      <c r="J1542" s="333"/>
      <c r="K1542" s="333"/>
      <c r="L1542" s="333"/>
      <c r="M1542" s="333"/>
      <c r="N1542" s="333"/>
      <c r="O1542" s="333"/>
      <c r="P1542" s="333"/>
      <c r="Q1542" s="334"/>
    </row>
    <row r="1543" spans="1:17" s="331" customFormat="1">
      <c r="A1543" s="332"/>
      <c r="D1543" s="333"/>
      <c r="E1543" s="333"/>
      <c r="F1543" s="333"/>
      <c r="G1543" s="333"/>
      <c r="H1543" s="333"/>
      <c r="I1543" s="333"/>
      <c r="J1543" s="333"/>
      <c r="K1543" s="333"/>
      <c r="L1543" s="333"/>
      <c r="M1543" s="333"/>
      <c r="N1543" s="333"/>
      <c r="O1543" s="333"/>
      <c r="P1543" s="333"/>
      <c r="Q1543" s="334"/>
    </row>
    <row r="1544" spans="1:17" s="331" customFormat="1">
      <c r="A1544" s="332"/>
      <c r="D1544" s="333"/>
      <c r="E1544" s="333"/>
      <c r="F1544" s="333"/>
      <c r="G1544" s="333"/>
      <c r="H1544" s="333"/>
      <c r="I1544" s="333"/>
      <c r="J1544" s="333"/>
      <c r="K1544" s="333"/>
      <c r="L1544" s="333"/>
      <c r="M1544" s="333"/>
      <c r="N1544" s="333"/>
      <c r="O1544" s="333"/>
      <c r="P1544" s="333"/>
      <c r="Q1544" s="334"/>
    </row>
    <row r="1545" spans="1:17" s="331" customFormat="1">
      <c r="A1545" s="332"/>
      <c r="D1545" s="333"/>
      <c r="E1545" s="333"/>
      <c r="F1545" s="333"/>
      <c r="G1545" s="333"/>
      <c r="H1545" s="333"/>
      <c r="I1545" s="333"/>
      <c r="J1545" s="333"/>
      <c r="K1545" s="333"/>
      <c r="L1545" s="333"/>
      <c r="M1545" s="333"/>
      <c r="N1545" s="333"/>
      <c r="O1545" s="333"/>
      <c r="P1545" s="333"/>
      <c r="Q1545" s="334"/>
    </row>
    <row r="1546" spans="1:17" s="331" customFormat="1">
      <c r="A1546" s="332"/>
      <c r="D1546" s="333"/>
      <c r="E1546" s="333"/>
      <c r="F1546" s="333"/>
      <c r="G1546" s="333"/>
      <c r="H1546" s="333"/>
      <c r="I1546" s="333"/>
      <c r="J1546" s="333"/>
      <c r="K1546" s="333"/>
      <c r="L1546" s="333"/>
      <c r="M1546" s="333"/>
      <c r="N1546" s="333"/>
      <c r="O1546" s="333"/>
      <c r="P1546" s="333"/>
      <c r="Q1546" s="334"/>
    </row>
    <row r="1547" spans="1:17" s="331" customFormat="1">
      <c r="A1547" s="332"/>
      <c r="D1547" s="333"/>
      <c r="E1547" s="333"/>
      <c r="F1547" s="333"/>
      <c r="G1547" s="333"/>
      <c r="H1547" s="333"/>
      <c r="I1547" s="333"/>
      <c r="J1547" s="333"/>
      <c r="K1547" s="333"/>
      <c r="L1547" s="333"/>
      <c r="M1547" s="333"/>
      <c r="N1547" s="333"/>
      <c r="O1547" s="333"/>
      <c r="P1547" s="333"/>
      <c r="Q1547" s="334"/>
    </row>
    <row r="1548" spans="1:17" s="331" customFormat="1">
      <c r="A1548" s="332"/>
      <c r="D1548" s="333"/>
      <c r="E1548" s="333"/>
      <c r="F1548" s="333"/>
      <c r="G1548" s="333"/>
      <c r="H1548" s="333"/>
      <c r="I1548" s="333"/>
      <c r="J1548" s="333"/>
      <c r="K1548" s="333"/>
      <c r="L1548" s="333"/>
      <c r="M1548" s="333"/>
      <c r="N1548" s="333"/>
      <c r="O1548" s="333"/>
      <c r="P1548" s="333"/>
      <c r="Q1548" s="334"/>
    </row>
    <row r="1549" spans="1:17" s="331" customFormat="1">
      <c r="A1549" s="332"/>
      <c r="D1549" s="333"/>
      <c r="E1549" s="333"/>
      <c r="F1549" s="333"/>
      <c r="G1549" s="333"/>
      <c r="H1549" s="333"/>
      <c r="I1549" s="333"/>
      <c r="J1549" s="333"/>
      <c r="K1549" s="333"/>
      <c r="L1549" s="333"/>
      <c r="M1549" s="333"/>
      <c r="N1549" s="333"/>
      <c r="O1549" s="333"/>
      <c r="P1549" s="333"/>
      <c r="Q1549" s="334"/>
    </row>
    <row r="1550" spans="1:17" s="331" customFormat="1">
      <c r="A1550" s="332"/>
      <c r="D1550" s="333"/>
      <c r="E1550" s="333"/>
      <c r="F1550" s="333"/>
      <c r="G1550" s="333"/>
      <c r="H1550" s="333"/>
      <c r="I1550" s="333"/>
      <c r="J1550" s="333"/>
      <c r="K1550" s="333"/>
      <c r="L1550" s="333"/>
      <c r="M1550" s="333"/>
      <c r="N1550" s="333"/>
      <c r="O1550" s="333"/>
      <c r="P1550" s="333"/>
      <c r="Q1550" s="334"/>
    </row>
    <row r="1551" spans="1:17" s="331" customFormat="1">
      <c r="A1551" s="332"/>
      <c r="D1551" s="333"/>
      <c r="E1551" s="333"/>
      <c r="F1551" s="333"/>
      <c r="G1551" s="333"/>
      <c r="H1551" s="333"/>
      <c r="I1551" s="333"/>
      <c r="J1551" s="333"/>
      <c r="K1551" s="333"/>
      <c r="L1551" s="333"/>
      <c r="M1551" s="333"/>
      <c r="N1551" s="333"/>
      <c r="O1551" s="333"/>
      <c r="P1551" s="333"/>
      <c r="Q1551" s="334"/>
    </row>
    <row r="1552" spans="1:17" s="331" customFormat="1">
      <c r="A1552" s="332"/>
      <c r="D1552" s="333"/>
      <c r="E1552" s="333"/>
      <c r="F1552" s="333"/>
      <c r="G1552" s="333"/>
      <c r="H1552" s="333"/>
      <c r="I1552" s="333"/>
      <c r="J1552" s="333"/>
      <c r="K1552" s="333"/>
      <c r="L1552" s="333"/>
      <c r="M1552" s="333"/>
      <c r="N1552" s="333"/>
      <c r="O1552" s="333"/>
      <c r="P1552" s="333"/>
      <c r="Q1552" s="334"/>
    </row>
    <row r="1553" spans="1:17" s="331" customFormat="1">
      <c r="A1553" s="332"/>
      <c r="D1553" s="333"/>
      <c r="E1553" s="333"/>
      <c r="F1553" s="333"/>
      <c r="G1553" s="333"/>
      <c r="H1553" s="333"/>
      <c r="I1553" s="333"/>
      <c r="J1553" s="333"/>
      <c r="K1553" s="333"/>
      <c r="L1553" s="333"/>
      <c r="M1553" s="333"/>
      <c r="N1553" s="333"/>
      <c r="O1553" s="333"/>
      <c r="P1553" s="333"/>
      <c r="Q1553" s="334"/>
    </row>
    <row r="1554" spans="1:17" s="331" customFormat="1">
      <c r="A1554" s="332"/>
      <c r="D1554" s="333"/>
      <c r="E1554" s="333"/>
      <c r="F1554" s="333"/>
      <c r="G1554" s="333"/>
      <c r="H1554" s="333"/>
      <c r="I1554" s="333"/>
      <c r="J1554" s="333"/>
      <c r="K1554" s="333"/>
      <c r="L1554" s="333"/>
      <c r="M1554" s="333"/>
      <c r="N1554" s="333"/>
      <c r="O1554" s="333"/>
      <c r="P1554" s="333"/>
      <c r="Q1554" s="334"/>
    </row>
    <row r="1555" spans="1:17" s="331" customFormat="1">
      <c r="A1555" s="332"/>
      <c r="D1555" s="333"/>
      <c r="E1555" s="333"/>
      <c r="F1555" s="333"/>
      <c r="G1555" s="333"/>
      <c r="H1555" s="333"/>
      <c r="I1555" s="333"/>
      <c r="J1555" s="333"/>
      <c r="K1555" s="333"/>
      <c r="L1555" s="333"/>
      <c r="M1555" s="333"/>
      <c r="N1555" s="333"/>
      <c r="O1555" s="333"/>
      <c r="P1555" s="333"/>
      <c r="Q1555" s="334"/>
    </row>
    <row r="1556" spans="1:17" s="331" customFormat="1">
      <c r="A1556" s="332"/>
      <c r="D1556" s="333"/>
      <c r="E1556" s="333"/>
      <c r="F1556" s="333"/>
      <c r="G1556" s="333"/>
      <c r="H1556" s="333"/>
      <c r="I1556" s="333"/>
      <c r="J1556" s="333"/>
      <c r="K1556" s="333"/>
      <c r="L1556" s="333"/>
      <c r="M1556" s="333"/>
      <c r="N1556" s="333"/>
      <c r="O1556" s="333"/>
      <c r="P1556" s="333"/>
      <c r="Q1556" s="334"/>
    </row>
    <row r="1557" spans="1:17" s="331" customFormat="1">
      <c r="A1557" s="332"/>
      <c r="D1557" s="333"/>
      <c r="E1557" s="333"/>
      <c r="F1557" s="333"/>
      <c r="G1557" s="333"/>
      <c r="H1557" s="333"/>
      <c r="I1557" s="333"/>
      <c r="J1557" s="333"/>
      <c r="K1557" s="333"/>
      <c r="L1557" s="333"/>
      <c r="M1557" s="333"/>
      <c r="N1557" s="333"/>
      <c r="O1557" s="333"/>
      <c r="P1557" s="333"/>
      <c r="Q1557" s="334"/>
    </row>
    <row r="1558" spans="1:17" s="331" customFormat="1">
      <c r="A1558" s="332"/>
      <c r="D1558" s="333"/>
      <c r="E1558" s="333"/>
      <c r="F1558" s="333"/>
      <c r="G1558" s="333"/>
      <c r="H1558" s="333"/>
      <c r="I1558" s="333"/>
      <c r="J1558" s="333"/>
      <c r="K1558" s="333"/>
      <c r="L1558" s="333"/>
      <c r="M1558" s="333"/>
      <c r="N1558" s="333"/>
      <c r="O1558" s="333"/>
      <c r="P1558" s="333"/>
      <c r="Q1558" s="334"/>
    </row>
    <row r="1559" spans="1:17" s="331" customFormat="1">
      <c r="A1559" s="332"/>
      <c r="D1559" s="333"/>
      <c r="E1559" s="333"/>
      <c r="F1559" s="333"/>
      <c r="G1559" s="333"/>
      <c r="H1559" s="333"/>
      <c r="I1559" s="333"/>
      <c r="J1559" s="333"/>
      <c r="K1559" s="333"/>
      <c r="L1559" s="333"/>
      <c r="M1559" s="333"/>
      <c r="N1559" s="333"/>
      <c r="O1559" s="333"/>
      <c r="P1559" s="333"/>
      <c r="Q1559" s="334"/>
    </row>
    <row r="1560" spans="1:17" s="331" customFormat="1">
      <c r="A1560" s="332"/>
      <c r="D1560" s="333"/>
      <c r="E1560" s="333"/>
      <c r="F1560" s="333"/>
      <c r="G1560" s="333"/>
      <c r="H1560" s="333"/>
      <c r="I1560" s="333"/>
      <c r="J1560" s="333"/>
      <c r="K1560" s="333"/>
      <c r="L1560" s="333"/>
      <c r="M1560" s="333"/>
      <c r="N1560" s="333"/>
      <c r="O1560" s="333"/>
      <c r="P1560" s="333"/>
      <c r="Q1560" s="334"/>
    </row>
    <row r="1561" spans="1:17" s="331" customFormat="1">
      <c r="A1561" s="332"/>
      <c r="D1561" s="333"/>
      <c r="E1561" s="333"/>
      <c r="F1561" s="333"/>
      <c r="G1561" s="333"/>
      <c r="H1561" s="333"/>
      <c r="I1561" s="333"/>
      <c r="J1561" s="333"/>
      <c r="K1561" s="333"/>
      <c r="L1561" s="333"/>
      <c r="M1561" s="333"/>
      <c r="N1561" s="333"/>
      <c r="O1561" s="333"/>
      <c r="P1561" s="333"/>
      <c r="Q1561" s="334"/>
    </row>
    <row r="1562" spans="1:17" s="331" customFormat="1">
      <c r="A1562" s="332"/>
      <c r="D1562" s="333"/>
      <c r="E1562" s="333"/>
      <c r="F1562" s="333"/>
      <c r="G1562" s="333"/>
      <c r="H1562" s="333"/>
      <c r="I1562" s="333"/>
      <c r="J1562" s="333"/>
      <c r="K1562" s="333"/>
      <c r="L1562" s="333"/>
      <c r="M1562" s="333"/>
      <c r="N1562" s="333"/>
      <c r="O1562" s="333"/>
      <c r="P1562" s="333"/>
      <c r="Q1562" s="334"/>
    </row>
    <row r="1563" spans="1:17" s="331" customFormat="1">
      <c r="A1563" s="332"/>
      <c r="D1563" s="333"/>
      <c r="E1563" s="333"/>
      <c r="F1563" s="333"/>
      <c r="G1563" s="333"/>
      <c r="H1563" s="333"/>
      <c r="I1563" s="333"/>
      <c r="J1563" s="333"/>
      <c r="K1563" s="333"/>
      <c r="L1563" s="333"/>
      <c r="M1563" s="333"/>
      <c r="N1563" s="333"/>
      <c r="O1563" s="333"/>
      <c r="P1563" s="333"/>
      <c r="Q1563" s="334"/>
    </row>
    <row r="1564" spans="1:17" s="331" customFormat="1">
      <c r="A1564" s="332"/>
      <c r="D1564" s="333"/>
      <c r="E1564" s="333"/>
      <c r="F1564" s="333"/>
      <c r="G1564" s="333"/>
      <c r="H1564" s="333"/>
      <c r="I1564" s="333"/>
      <c r="J1564" s="333"/>
      <c r="K1564" s="333"/>
      <c r="L1564" s="333"/>
      <c r="M1564" s="333"/>
      <c r="N1564" s="333"/>
      <c r="O1564" s="333"/>
      <c r="P1564" s="333"/>
      <c r="Q1564" s="334"/>
    </row>
    <row r="1565" spans="1:17" s="331" customFormat="1">
      <c r="A1565" s="332"/>
      <c r="D1565" s="333"/>
      <c r="E1565" s="333"/>
      <c r="F1565" s="333"/>
      <c r="G1565" s="333"/>
      <c r="H1565" s="333"/>
      <c r="I1565" s="333"/>
      <c r="J1565" s="333"/>
      <c r="K1565" s="333"/>
      <c r="L1565" s="333"/>
      <c r="M1565" s="333"/>
      <c r="N1565" s="333"/>
      <c r="O1565" s="333"/>
      <c r="P1565" s="333"/>
      <c r="Q1565" s="334"/>
    </row>
    <row r="1566" spans="1:17" s="331" customFormat="1">
      <c r="A1566" s="332"/>
      <c r="D1566" s="333"/>
      <c r="E1566" s="333"/>
      <c r="F1566" s="333"/>
      <c r="G1566" s="333"/>
      <c r="H1566" s="333"/>
      <c r="I1566" s="333"/>
      <c r="J1566" s="333"/>
      <c r="K1566" s="333"/>
      <c r="L1566" s="333"/>
      <c r="M1566" s="333"/>
      <c r="N1566" s="333"/>
      <c r="O1566" s="333"/>
      <c r="P1566" s="333"/>
      <c r="Q1566" s="334"/>
    </row>
    <row r="1567" spans="1:17" s="331" customFormat="1">
      <c r="A1567" s="332"/>
      <c r="D1567" s="333"/>
      <c r="E1567" s="333"/>
      <c r="F1567" s="333"/>
      <c r="G1567" s="333"/>
      <c r="H1567" s="333"/>
      <c r="I1567" s="333"/>
      <c r="J1567" s="333"/>
      <c r="K1567" s="333"/>
      <c r="L1567" s="333"/>
      <c r="M1567" s="333"/>
      <c r="N1567" s="333"/>
      <c r="O1567" s="333"/>
      <c r="P1567" s="333"/>
      <c r="Q1567" s="334"/>
    </row>
    <row r="1568" spans="1:17" s="331" customFormat="1">
      <c r="A1568" s="332"/>
      <c r="D1568" s="333"/>
      <c r="E1568" s="333"/>
      <c r="F1568" s="333"/>
      <c r="G1568" s="333"/>
      <c r="H1568" s="333"/>
      <c r="I1568" s="333"/>
      <c r="J1568" s="333"/>
      <c r="K1568" s="333"/>
      <c r="L1568" s="333"/>
      <c r="M1568" s="333"/>
      <c r="N1568" s="333"/>
      <c r="O1568" s="333"/>
      <c r="P1568" s="333"/>
      <c r="Q1568" s="334"/>
    </row>
    <row r="1569" spans="1:17" s="331" customFormat="1">
      <c r="A1569" s="332"/>
      <c r="D1569" s="333"/>
      <c r="E1569" s="333"/>
      <c r="F1569" s="333"/>
      <c r="G1569" s="333"/>
      <c r="H1569" s="333"/>
      <c r="I1569" s="333"/>
      <c r="J1569" s="333"/>
      <c r="K1569" s="333"/>
      <c r="L1569" s="333"/>
      <c r="M1569" s="333"/>
      <c r="N1569" s="333"/>
      <c r="O1569" s="333"/>
      <c r="P1569" s="333"/>
      <c r="Q1569" s="334"/>
    </row>
    <row r="1570" spans="1:17" s="331" customFormat="1">
      <c r="A1570" s="332"/>
      <c r="D1570" s="333"/>
      <c r="E1570" s="333"/>
      <c r="F1570" s="333"/>
      <c r="G1570" s="333"/>
      <c r="H1570" s="333"/>
      <c r="I1570" s="333"/>
      <c r="J1570" s="333"/>
      <c r="K1570" s="333"/>
      <c r="L1570" s="333"/>
      <c r="M1570" s="333"/>
      <c r="N1570" s="333"/>
      <c r="O1570" s="333"/>
      <c r="P1570" s="333"/>
      <c r="Q1570" s="334"/>
    </row>
    <row r="1571" spans="1:17" s="331" customFormat="1">
      <c r="A1571" s="332"/>
      <c r="D1571" s="333"/>
      <c r="E1571" s="333"/>
      <c r="F1571" s="333"/>
      <c r="G1571" s="333"/>
      <c r="H1571" s="333"/>
      <c r="I1571" s="333"/>
      <c r="J1571" s="333"/>
      <c r="K1571" s="333"/>
      <c r="L1571" s="333"/>
      <c r="M1571" s="333"/>
      <c r="N1571" s="333"/>
      <c r="O1571" s="333"/>
      <c r="P1571" s="333"/>
      <c r="Q1571" s="334"/>
    </row>
    <row r="1572" spans="1:17" s="331" customFormat="1">
      <c r="A1572" s="332"/>
      <c r="D1572" s="333"/>
      <c r="E1572" s="333"/>
      <c r="F1572" s="333"/>
      <c r="G1572" s="333"/>
      <c r="H1572" s="333"/>
      <c r="I1572" s="333"/>
      <c r="J1572" s="333"/>
      <c r="K1572" s="333"/>
      <c r="L1572" s="333"/>
      <c r="M1572" s="333"/>
      <c r="N1572" s="333"/>
      <c r="O1572" s="333"/>
      <c r="P1572" s="333"/>
      <c r="Q1572" s="334"/>
    </row>
    <row r="1573" spans="1:17" s="331" customFormat="1">
      <c r="A1573" s="332"/>
      <c r="D1573" s="333"/>
      <c r="E1573" s="333"/>
      <c r="F1573" s="333"/>
      <c r="G1573" s="333"/>
      <c r="H1573" s="333"/>
      <c r="I1573" s="333"/>
      <c r="J1573" s="333"/>
      <c r="K1573" s="333"/>
      <c r="L1573" s="333"/>
      <c r="M1573" s="333"/>
      <c r="N1573" s="333"/>
      <c r="O1573" s="333"/>
      <c r="P1573" s="333"/>
      <c r="Q1573" s="334"/>
    </row>
    <row r="1574" spans="1:17" s="331" customFormat="1">
      <c r="A1574" s="332"/>
      <c r="D1574" s="333"/>
      <c r="E1574" s="333"/>
      <c r="F1574" s="333"/>
      <c r="G1574" s="333"/>
      <c r="H1574" s="333"/>
      <c r="I1574" s="333"/>
      <c r="J1574" s="333"/>
      <c r="K1574" s="333"/>
      <c r="L1574" s="333"/>
      <c r="M1574" s="333"/>
      <c r="N1574" s="333"/>
      <c r="O1574" s="333"/>
      <c r="P1574" s="333"/>
      <c r="Q1574" s="334"/>
    </row>
    <row r="1575" spans="1:17" s="331" customFormat="1">
      <c r="A1575" s="332"/>
      <c r="D1575" s="333"/>
      <c r="E1575" s="333"/>
      <c r="F1575" s="333"/>
      <c r="G1575" s="333"/>
      <c r="H1575" s="333"/>
      <c r="I1575" s="333"/>
      <c r="J1575" s="333"/>
      <c r="K1575" s="333"/>
      <c r="L1575" s="333"/>
      <c r="M1575" s="333"/>
      <c r="N1575" s="333"/>
      <c r="O1575" s="333"/>
      <c r="P1575" s="333"/>
      <c r="Q1575" s="334"/>
    </row>
    <row r="1576" spans="1:17" s="331" customFormat="1">
      <c r="A1576" s="332"/>
      <c r="D1576" s="333"/>
      <c r="E1576" s="333"/>
      <c r="F1576" s="333"/>
      <c r="G1576" s="333"/>
      <c r="H1576" s="333"/>
      <c r="I1576" s="333"/>
      <c r="J1576" s="333"/>
      <c r="K1576" s="333"/>
      <c r="L1576" s="333"/>
      <c r="M1576" s="333"/>
      <c r="N1576" s="333"/>
      <c r="O1576" s="333"/>
      <c r="P1576" s="333"/>
      <c r="Q1576" s="334"/>
    </row>
    <row r="1577" spans="1:17" s="331" customFormat="1">
      <c r="A1577" s="332"/>
      <c r="D1577" s="333"/>
      <c r="E1577" s="333"/>
      <c r="F1577" s="333"/>
      <c r="G1577" s="333"/>
      <c r="H1577" s="333"/>
      <c r="I1577" s="333"/>
      <c r="J1577" s="333"/>
      <c r="K1577" s="333"/>
      <c r="L1577" s="333"/>
      <c r="M1577" s="333"/>
      <c r="N1577" s="333"/>
      <c r="O1577" s="333"/>
      <c r="P1577" s="333"/>
      <c r="Q1577" s="334"/>
    </row>
    <row r="1578" spans="1:17" s="331" customFormat="1">
      <c r="A1578" s="332"/>
      <c r="D1578" s="333"/>
      <c r="E1578" s="333"/>
      <c r="F1578" s="333"/>
      <c r="G1578" s="333"/>
      <c r="H1578" s="333"/>
      <c r="I1578" s="333"/>
      <c r="J1578" s="333"/>
      <c r="K1578" s="333"/>
      <c r="L1578" s="333"/>
      <c r="M1578" s="333"/>
      <c r="N1578" s="333"/>
      <c r="O1578" s="333"/>
      <c r="P1578" s="333"/>
      <c r="Q1578" s="334"/>
    </row>
    <row r="1579" spans="1:17" s="331" customFormat="1">
      <c r="A1579" s="332"/>
      <c r="D1579" s="333"/>
      <c r="E1579" s="333"/>
      <c r="F1579" s="333"/>
      <c r="G1579" s="333"/>
      <c r="H1579" s="333"/>
      <c r="I1579" s="333"/>
      <c r="J1579" s="333"/>
      <c r="K1579" s="333"/>
      <c r="L1579" s="333"/>
      <c r="M1579" s="333"/>
      <c r="N1579" s="333"/>
      <c r="O1579" s="333"/>
      <c r="P1579" s="333"/>
      <c r="Q1579" s="334"/>
    </row>
    <row r="1580" spans="1:17" s="331" customFormat="1">
      <c r="A1580" s="332"/>
      <c r="D1580" s="333"/>
      <c r="E1580" s="333"/>
      <c r="F1580" s="333"/>
      <c r="G1580" s="333"/>
      <c r="H1580" s="333"/>
      <c r="I1580" s="333"/>
      <c r="J1580" s="333"/>
      <c r="K1580" s="333"/>
      <c r="L1580" s="333"/>
      <c r="M1580" s="333"/>
      <c r="N1580" s="333"/>
      <c r="O1580" s="333"/>
      <c r="P1580" s="333"/>
      <c r="Q1580" s="334"/>
    </row>
    <row r="1581" spans="1:17" s="331" customFormat="1">
      <c r="A1581" s="332"/>
      <c r="D1581" s="333"/>
      <c r="E1581" s="333"/>
      <c r="F1581" s="333"/>
      <c r="G1581" s="333"/>
      <c r="H1581" s="333"/>
      <c r="I1581" s="333"/>
      <c r="J1581" s="333"/>
      <c r="K1581" s="333"/>
      <c r="L1581" s="333"/>
      <c r="M1581" s="333"/>
      <c r="N1581" s="333"/>
      <c r="O1581" s="333"/>
      <c r="P1581" s="333"/>
      <c r="Q1581" s="334"/>
    </row>
    <row r="1582" spans="1:17" s="331" customFormat="1">
      <c r="A1582" s="332"/>
      <c r="D1582" s="333"/>
      <c r="E1582" s="333"/>
      <c r="F1582" s="333"/>
      <c r="G1582" s="333"/>
      <c r="H1582" s="333"/>
      <c r="I1582" s="333"/>
      <c r="J1582" s="333"/>
      <c r="K1582" s="333"/>
      <c r="L1582" s="333"/>
      <c r="M1582" s="333"/>
      <c r="N1582" s="333"/>
      <c r="O1582" s="333"/>
      <c r="P1582" s="333"/>
      <c r="Q1582" s="334"/>
    </row>
    <row r="1583" spans="1:17" s="331" customFormat="1">
      <c r="A1583" s="332"/>
      <c r="D1583" s="333"/>
      <c r="E1583" s="333"/>
      <c r="F1583" s="333"/>
      <c r="G1583" s="333"/>
      <c r="H1583" s="333"/>
      <c r="I1583" s="333"/>
      <c r="J1583" s="333"/>
      <c r="K1583" s="333"/>
      <c r="L1583" s="333"/>
      <c r="M1583" s="333"/>
      <c r="N1583" s="333"/>
      <c r="O1583" s="333"/>
      <c r="P1583" s="333"/>
      <c r="Q1583" s="334"/>
    </row>
    <row r="1584" spans="1:17" s="331" customFormat="1">
      <c r="A1584" s="332"/>
      <c r="D1584" s="333"/>
      <c r="E1584" s="333"/>
      <c r="F1584" s="333"/>
      <c r="G1584" s="333"/>
      <c r="H1584" s="333"/>
      <c r="I1584" s="333"/>
      <c r="J1584" s="333"/>
      <c r="K1584" s="333"/>
      <c r="L1584" s="333"/>
      <c r="M1584" s="333"/>
      <c r="N1584" s="333"/>
      <c r="O1584" s="333"/>
      <c r="P1584" s="333"/>
      <c r="Q1584" s="334"/>
    </row>
    <row r="1585" spans="1:17" s="331" customFormat="1">
      <c r="A1585" s="332"/>
      <c r="D1585" s="333"/>
      <c r="E1585" s="333"/>
      <c r="F1585" s="333"/>
      <c r="G1585" s="333"/>
      <c r="H1585" s="333"/>
      <c r="I1585" s="333"/>
      <c r="J1585" s="333"/>
      <c r="K1585" s="333"/>
      <c r="L1585" s="333"/>
      <c r="M1585" s="333"/>
      <c r="N1585" s="333"/>
      <c r="O1585" s="333"/>
      <c r="P1585" s="333"/>
      <c r="Q1585" s="334"/>
    </row>
    <row r="1586" spans="1:17" s="331" customFormat="1">
      <c r="A1586" s="332"/>
      <c r="D1586" s="333"/>
      <c r="E1586" s="333"/>
      <c r="F1586" s="333"/>
      <c r="G1586" s="333"/>
      <c r="H1586" s="333"/>
      <c r="I1586" s="333"/>
      <c r="J1586" s="333"/>
      <c r="K1586" s="333"/>
      <c r="L1586" s="333"/>
      <c r="M1586" s="333"/>
      <c r="N1586" s="333"/>
      <c r="O1586" s="333"/>
      <c r="P1586" s="333"/>
      <c r="Q1586" s="334"/>
    </row>
    <row r="1587" spans="1:17" s="331" customFormat="1">
      <c r="A1587" s="332"/>
      <c r="D1587" s="333"/>
      <c r="E1587" s="333"/>
      <c r="F1587" s="333"/>
      <c r="G1587" s="333"/>
      <c r="H1587" s="333"/>
      <c r="I1587" s="333"/>
      <c r="J1587" s="333"/>
      <c r="K1587" s="333"/>
      <c r="L1587" s="333"/>
      <c r="M1587" s="333"/>
      <c r="N1587" s="333"/>
      <c r="O1587" s="333"/>
      <c r="P1587" s="333"/>
      <c r="Q1587" s="334"/>
    </row>
    <row r="1588" spans="1:17" s="331" customFormat="1">
      <c r="A1588" s="332"/>
      <c r="D1588" s="333"/>
      <c r="E1588" s="333"/>
      <c r="F1588" s="333"/>
      <c r="G1588" s="333"/>
      <c r="H1588" s="333"/>
      <c r="I1588" s="333"/>
      <c r="J1588" s="333"/>
      <c r="K1588" s="333"/>
      <c r="L1588" s="333"/>
      <c r="M1588" s="333"/>
      <c r="N1588" s="333"/>
      <c r="O1588" s="333"/>
      <c r="P1588" s="333"/>
      <c r="Q1588" s="334"/>
    </row>
    <row r="1589" spans="1:17" s="331" customFormat="1">
      <c r="A1589" s="332"/>
      <c r="D1589" s="333"/>
      <c r="E1589" s="333"/>
      <c r="F1589" s="333"/>
      <c r="G1589" s="333"/>
      <c r="H1589" s="333"/>
      <c r="I1589" s="333"/>
      <c r="J1589" s="333"/>
      <c r="K1589" s="333"/>
      <c r="L1589" s="333"/>
      <c r="M1589" s="333"/>
      <c r="N1589" s="333"/>
      <c r="O1589" s="333"/>
      <c r="P1589" s="333"/>
      <c r="Q1589" s="334"/>
    </row>
    <row r="1590" spans="1:17" s="331" customFormat="1">
      <c r="A1590" s="332"/>
      <c r="D1590" s="333"/>
      <c r="E1590" s="333"/>
      <c r="F1590" s="333"/>
      <c r="G1590" s="333"/>
      <c r="H1590" s="333"/>
      <c r="I1590" s="333"/>
      <c r="J1590" s="333"/>
      <c r="K1590" s="333"/>
      <c r="L1590" s="333"/>
      <c r="M1590" s="333"/>
      <c r="N1590" s="333"/>
      <c r="O1590" s="333"/>
      <c r="P1590" s="333"/>
      <c r="Q1590" s="334"/>
    </row>
    <row r="1591" spans="1:17" s="331" customFormat="1">
      <c r="A1591" s="332"/>
      <c r="D1591" s="333"/>
      <c r="E1591" s="333"/>
      <c r="F1591" s="333"/>
      <c r="G1591" s="333"/>
      <c r="H1591" s="333"/>
      <c r="I1591" s="333"/>
      <c r="J1591" s="333"/>
      <c r="K1591" s="333"/>
      <c r="L1591" s="333"/>
      <c r="M1591" s="333"/>
      <c r="N1591" s="333"/>
      <c r="O1591" s="333"/>
      <c r="P1591" s="333"/>
      <c r="Q1591" s="334"/>
    </row>
    <row r="1592" spans="1:17" s="331" customFormat="1">
      <c r="A1592" s="332"/>
      <c r="D1592" s="333"/>
      <c r="E1592" s="333"/>
      <c r="F1592" s="333"/>
      <c r="G1592" s="333"/>
      <c r="H1592" s="333"/>
      <c r="I1592" s="333"/>
      <c r="J1592" s="333"/>
      <c r="K1592" s="333"/>
      <c r="L1592" s="333"/>
      <c r="M1592" s="333"/>
      <c r="N1592" s="333"/>
      <c r="O1592" s="333"/>
      <c r="P1592" s="333"/>
      <c r="Q1592" s="334"/>
    </row>
    <row r="1593" spans="1:17" s="331" customFormat="1">
      <c r="A1593" s="332"/>
      <c r="D1593" s="333"/>
      <c r="E1593" s="333"/>
      <c r="F1593" s="333"/>
      <c r="G1593" s="333"/>
      <c r="H1593" s="333"/>
      <c r="I1593" s="333"/>
      <c r="J1593" s="333"/>
      <c r="K1593" s="333"/>
      <c r="L1593" s="333"/>
      <c r="M1593" s="333"/>
      <c r="N1593" s="333"/>
      <c r="O1593" s="333"/>
      <c r="P1593" s="333"/>
      <c r="Q1593" s="334"/>
    </row>
    <row r="1594" spans="1:17" s="331" customFormat="1">
      <c r="A1594" s="332"/>
      <c r="D1594" s="333"/>
      <c r="E1594" s="333"/>
      <c r="F1594" s="333"/>
      <c r="G1594" s="333"/>
      <c r="H1594" s="333"/>
      <c r="I1594" s="333"/>
      <c r="J1594" s="333"/>
      <c r="K1594" s="333"/>
      <c r="L1594" s="333"/>
      <c r="M1594" s="333"/>
      <c r="N1594" s="333"/>
      <c r="O1594" s="333"/>
      <c r="P1594" s="333"/>
      <c r="Q1594" s="334"/>
    </row>
    <row r="1595" spans="1:17" s="331" customFormat="1">
      <c r="A1595" s="332"/>
      <c r="D1595" s="333"/>
      <c r="E1595" s="333"/>
      <c r="F1595" s="333"/>
      <c r="G1595" s="333"/>
      <c r="H1595" s="333"/>
      <c r="I1595" s="333"/>
      <c r="J1595" s="333"/>
      <c r="K1595" s="333"/>
      <c r="L1595" s="333"/>
      <c r="M1595" s="333"/>
      <c r="N1595" s="333"/>
      <c r="O1595" s="333"/>
      <c r="P1595" s="333"/>
      <c r="Q1595" s="334"/>
    </row>
    <row r="1596" spans="1:17" s="331" customFormat="1">
      <c r="A1596" s="332"/>
      <c r="D1596" s="333"/>
      <c r="E1596" s="333"/>
      <c r="F1596" s="333"/>
      <c r="G1596" s="333"/>
      <c r="H1596" s="333"/>
      <c r="I1596" s="333"/>
      <c r="J1596" s="333"/>
      <c r="K1596" s="333"/>
      <c r="L1596" s="333"/>
      <c r="M1596" s="333"/>
      <c r="N1596" s="333"/>
      <c r="O1596" s="333"/>
      <c r="P1596" s="333"/>
      <c r="Q1596" s="334"/>
    </row>
    <row r="1597" spans="1:17" s="331" customFormat="1">
      <c r="A1597" s="332"/>
      <c r="D1597" s="333"/>
      <c r="E1597" s="333"/>
      <c r="F1597" s="333"/>
      <c r="G1597" s="333"/>
      <c r="H1597" s="333"/>
      <c r="I1597" s="333"/>
      <c r="J1597" s="333"/>
      <c r="K1597" s="333"/>
      <c r="L1597" s="333"/>
      <c r="M1597" s="333"/>
      <c r="N1597" s="333"/>
      <c r="O1597" s="333"/>
      <c r="P1597" s="333"/>
      <c r="Q1597" s="334"/>
    </row>
    <row r="1598" spans="1:17" s="331" customFormat="1">
      <c r="A1598" s="332"/>
      <c r="D1598" s="333"/>
      <c r="E1598" s="333"/>
      <c r="F1598" s="333"/>
      <c r="G1598" s="333"/>
      <c r="H1598" s="333"/>
      <c r="I1598" s="333"/>
      <c r="J1598" s="333"/>
      <c r="K1598" s="333"/>
      <c r="L1598" s="333"/>
      <c r="M1598" s="333"/>
      <c r="N1598" s="333"/>
      <c r="O1598" s="333"/>
      <c r="P1598" s="333"/>
      <c r="Q1598" s="334"/>
    </row>
    <row r="1599" spans="1:17" s="331" customFormat="1">
      <c r="A1599" s="332"/>
      <c r="D1599" s="333"/>
      <c r="E1599" s="333"/>
      <c r="F1599" s="333"/>
      <c r="G1599" s="333"/>
      <c r="H1599" s="333"/>
      <c r="I1599" s="333"/>
      <c r="J1599" s="333"/>
      <c r="K1599" s="333"/>
      <c r="L1599" s="333"/>
      <c r="M1599" s="333"/>
      <c r="N1599" s="333"/>
      <c r="O1599" s="333"/>
      <c r="P1599" s="333"/>
      <c r="Q1599" s="334"/>
    </row>
    <row r="1600" spans="1:17" s="331" customFormat="1">
      <c r="A1600" s="332"/>
      <c r="D1600" s="333"/>
      <c r="E1600" s="333"/>
      <c r="F1600" s="333"/>
      <c r="G1600" s="333"/>
      <c r="H1600" s="333"/>
      <c r="I1600" s="333"/>
      <c r="J1600" s="333"/>
      <c r="K1600" s="333"/>
      <c r="L1600" s="333"/>
      <c r="M1600" s="333"/>
      <c r="N1600" s="333"/>
      <c r="O1600" s="333"/>
      <c r="P1600" s="333"/>
      <c r="Q1600" s="334"/>
    </row>
    <row r="1601" spans="1:17" s="331" customFormat="1">
      <c r="A1601" s="332"/>
      <c r="D1601" s="333"/>
      <c r="E1601" s="333"/>
      <c r="F1601" s="333"/>
      <c r="G1601" s="333"/>
      <c r="H1601" s="333"/>
      <c r="I1601" s="333"/>
      <c r="J1601" s="333"/>
      <c r="K1601" s="333"/>
      <c r="L1601" s="333"/>
      <c r="M1601" s="333"/>
      <c r="N1601" s="333"/>
      <c r="O1601" s="333"/>
      <c r="P1601" s="333"/>
      <c r="Q1601" s="334"/>
    </row>
    <row r="1602" spans="1:17" s="331" customFormat="1">
      <c r="A1602" s="332"/>
      <c r="D1602" s="333"/>
      <c r="E1602" s="333"/>
      <c r="F1602" s="333"/>
      <c r="G1602" s="333"/>
      <c r="H1602" s="333"/>
      <c r="I1602" s="333"/>
      <c r="J1602" s="333"/>
      <c r="K1602" s="333"/>
      <c r="L1602" s="333"/>
      <c r="M1602" s="333"/>
      <c r="N1602" s="333"/>
      <c r="O1602" s="333"/>
      <c r="P1602" s="333"/>
      <c r="Q1602" s="334"/>
    </row>
    <row r="1603" spans="1:17" s="331" customFormat="1">
      <c r="A1603" s="332"/>
      <c r="D1603" s="333"/>
      <c r="E1603" s="333"/>
      <c r="F1603" s="333"/>
      <c r="G1603" s="333"/>
      <c r="H1603" s="333"/>
      <c r="I1603" s="333"/>
      <c r="J1603" s="333"/>
      <c r="K1603" s="333"/>
      <c r="L1603" s="333"/>
      <c r="M1603" s="333"/>
      <c r="N1603" s="333"/>
      <c r="O1603" s="333"/>
      <c r="P1603" s="333"/>
      <c r="Q1603" s="334"/>
    </row>
    <row r="1604" spans="1:17" s="331" customFormat="1">
      <c r="A1604" s="332"/>
      <c r="D1604" s="333"/>
      <c r="E1604" s="333"/>
      <c r="F1604" s="333"/>
      <c r="G1604" s="333"/>
      <c r="H1604" s="333"/>
      <c r="I1604" s="333"/>
      <c r="J1604" s="333"/>
      <c r="K1604" s="333"/>
      <c r="L1604" s="333"/>
      <c r="M1604" s="333"/>
      <c r="N1604" s="333"/>
      <c r="O1604" s="333"/>
      <c r="P1604" s="333"/>
      <c r="Q1604" s="334"/>
    </row>
    <row r="1605" spans="1:17" s="331" customFormat="1">
      <c r="A1605" s="332"/>
      <c r="D1605" s="333"/>
      <c r="E1605" s="333"/>
      <c r="F1605" s="333"/>
      <c r="G1605" s="333"/>
      <c r="H1605" s="333"/>
      <c r="I1605" s="333"/>
      <c r="J1605" s="333"/>
      <c r="K1605" s="333"/>
      <c r="L1605" s="333"/>
      <c r="M1605" s="333"/>
      <c r="N1605" s="333"/>
      <c r="O1605" s="333"/>
      <c r="P1605" s="333"/>
      <c r="Q1605" s="334"/>
    </row>
    <row r="1606" spans="1:17" s="331" customFormat="1">
      <c r="A1606" s="332"/>
      <c r="D1606" s="333"/>
      <c r="E1606" s="333"/>
      <c r="F1606" s="333"/>
      <c r="G1606" s="333"/>
      <c r="H1606" s="333"/>
      <c r="I1606" s="333"/>
      <c r="J1606" s="333"/>
      <c r="K1606" s="333"/>
      <c r="L1606" s="333"/>
      <c r="M1606" s="333"/>
      <c r="N1606" s="333"/>
      <c r="O1606" s="333"/>
      <c r="P1606" s="333"/>
      <c r="Q1606" s="334"/>
    </row>
    <row r="1607" spans="1:17" s="331" customFormat="1">
      <c r="A1607" s="332"/>
      <c r="D1607" s="333"/>
      <c r="E1607" s="333"/>
      <c r="F1607" s="333"/>
      <c r="G1607" s="333"/>
      <c r="H1607" s="333"/>
      <c r="I1607" s="333"/>
      <c r="J1607" s="333"/>
      <c r="K1607" s="333"/>
      <c r="L1607" s="333"/>
      <c r="M1607" s="333"/>
      <c r="N1607" s="333"/>
      <c r="O1607" s="333"/>
      <c r="P1607" s="333"/>
      <c r="Q1607" s="334"/>
    </row>
    <row r="1608" spans="1:17" s="331" customFormat="1">
      <c r="A1608" s="332"/>
      <c r="D1608" s="333"/>
      <c r="E1608" s="333"/>
      <c r="F1608" s="333"/>
      <c r="G1608" s="333"/>
      <c r="H1608" s="333"/>
      <c r="I1608" s="333"/>
      <c r="J1608" s="333"/>
      <c r="K1608" s="333"/>
      <c r="L1608" s="333"/>
      <c r="M1608" s="333"/>
      <c r="N1608" s="333"/>
      <c r="O1608" s="333"/>
      <c r="P1608" s="333"/>
      <c r="Q1608" s="334"/>
    </row>
    <row r="1609" spans="1:17" s="331" customFormat="1">
      <c r="A1609" s="332"/>
      <c r="D1609" s="333"/>
      <c r="E1609" s="333"/>
      <c r="F1609" s="333"/>
      <c r="G1609" s="333"/>
      <c r="H1609" s="333"/>
      <c r="I1609" s="333"/>
      <c r="J1609" s="333"/>
      <c r="K1609" s="333"/>
      <c r="L1609" s="333"/>
      <c r="M1609" s="333"/>
      <c r="N1609" s="333"/>
      <c r="O1609" s="333"/>
      <c r="P1609" s="333"/>
      <c r="Q1609" s="334"/>
    </row>
    <row r="1610" spans="1:17" s="331" customFormat="1">
      <c r="A1610" s="332"/>
      <c r="D1610" s="333"/>
      <c r="E1610" s="333"/>
      <c r="F1610" s="333"/>
      <c r="G1610" s="333"/>
      <c r="H1610" s="333"/>
      <c r="I1610" s="333"/>
      <c r="J1610" s="333"/>
      <c r="K1610" s="333"/>
      <c r="L1610" s="333"/>
      <c r="M1610" s="333"/>
      <c r="N1610" s="333"/>
      <c r="O1610" s="333"/>
      <c r="P1610" s="333"/>
      <c r="Q1610" s="334"/>
    </row>
    <row r="1611" spans="1:17" s="331" customFormat="1">
      <c r="A1611" s="332"/>
      <c r="D1611" s="333"/>
      <c r="E1611" s="333"/>
      <c r="F1611" s="333"/>
      <c r="G1611" s="333"/>
      <c r="H1611" s="333"/>
      <c r="I1611" s="333"/>
      <c r="J1611" s="333"/>
      <c r="K1611" s="333"/>
      <c r="L1611" s="333"/>
      <c r="M1611" s="333"/>
      <c r="N1611" s="333"/>
      <c r="O1611" s="333"/>
      <c r="P1611" s="333"/>
      <c r="Q1611" s="334"/>
    </row>
    <row r="1612" spans="1:17" s="331" customFormat="1">
      <c r="A1612" s="332"/>
      <c r="D1612" s="333"/>
      <c r="E1612" s="333"/>
      <c r="F1612" s="333"/>
      <c r="G1612" s="333"/>
      <c r="H1612" s="333"/>
      <c r="I1612" s="333"/>
      <c r="J1612" s="333"/>
      <c r="K1612" s="333"/>
      <c r="L1612" s="333"/>
      <c r="M1612" s="333"/>
      <c r="N1612" s="333"/>
      <c r="O1612" s="333"/>
      <c r="P1612" s="333"/>
      <c r="Q1612" s="334"/>
    </row>
    <row r="1613" spans="1:17" s="331" customFormat="1">
      <c r="A1613" s="332"/>
      <c r="D1613" s="333"/>
      <c r="E1613" s="333"/>
      <c r="F1613" s="333"/>
      <c r="G1613" s="333"/>
      <c r="H1613" s="333"/>
      <c r="I1613" s="333"/>
      <c r="J1613" s="333"/>
      <c r="K1613" s="333"/>
      <c r="L1613" s="333"/>
      <c r="M1613" s="333"/>
      <c r="N1613" s="333"/>
      <c r="O1613" s="333"/>
      <c r="P1613" s="333"/>
      <c r="Q1613" s="334"/>
    </row>
    <row r="1614" spans="1:17" s="331" customFormat="1">
      <c r="A1614" s="332"/>
      <c r="D1614" s="333"/>
      <c r="E1614" s="333"/>
      <c r="F1614" s="333"/>
      <c r="G1614" s="333"/>
      <c r="H1614" s="333"/>
      <c r="I1614" s="333"/>
      <c r="J1614" s="333"/>
      <c r="K1614" s="333"/>
      <c r="L1614" s="333"/>
      <c r="M1614" s="333"/>
      <c r="N1614" s="333"/>
      <c r="O1614" s="333"/>
      <c r="P1614" s="333"/>
      <c r="Q1614" s="334"/>
    </row>
    <row r="1615" spans="1:17" s="331" customFormat="1">
      <c r="A1615" s="332"/>
      <c r="D1615" s="333"/>
      <c r="E1615" s="333"/>
      <c r="F1615" s="333"/>
      <c r="G1615" s="333"/>
      <c r="H1615" s="333"/>
      <c r="I1615" s="333"/>
      <c r="J1615" s="333"/>
      <c r="K1615" s="333"/>
      <c r="L1615" s="333"/>
      <c r="M1615" s="333"/>
      <c r="N1615" s="333"/>
      <c r="O1615" s="333"/>
      <c r="P1615" s="333"/>
      <c r="Q1615" s="334"/>
    </row>
    <row r="1616" spans="1:17" s="331" customFormat="1">
      <c r="A1616" s="332"/>
      <c r="D1616" s="333"/>
      <c r="E1616" s="333"/>
      <c r="F1616" s="333"/>
      <c r="G1616" s="333"/>
      <c r="H1616" s="333"/>
      <c r="I1616" s="333"/>
      <c r="J1616" s="333"/>
      <c r="K1616" s="333"/>
      <c r="L1616" s="333"/>
      <c r="M1616" s="333"/>
      <c r="N1616" s="333"/>
      <c r="O1616" s="333"/>
      <c r="P1616" s="333"/>
      <c r="Q1616" s="334"/>
    </row>
    <row r="1617" spans="1:17" s="331" customFormat="1">
      <c r="A1617" s="332"/>
      <c r="D1617" s="333"/>
      <c r="E1617" s="333"/>
      <c r="F1617" s="333"/>
      <c r="G1617" s="333"/>
      <c r="H1617" s="333"/>
      <c r="I1617" s="333"/>
      <c r="J1617" s="333"/>
      <c r="K1617" s="333"/>
      <c r="L1617" s="333"/>
      <c r="M1617" s="333"/>
      <c r="N1617" s="333"/>
      <c r="O1617" s="333"/>
      <c r="P1617" s="333"/>
      <c r="Q1617" s="334"/>
    </row>
    <row r="1618" spans="1:17" s="331" customFormat="1">
      <c r="A1618" s="332"/>
      <c r="D1618" s="333"/>
      <c r="E1618" s="333"/>
      <c r="F1618" s="333"/>
      <c r="G1618" s="333"/>
      <c r="H1618" s="333"/>
      <c r="I1618" s="333"/>
      <c r="J1618" s="333"/>
      <c r="K1618" s="333"/>
      <c r="L1618" s="333"/>
      <c r="M1618" s="333"/>
      <c r="N1618" s="333"/>
      <c r="O1618" s="333"/>
      <c r="P1618" s="333"/>
      <c r="Q1618" s="334"/>
    </row>
    <row r="1619" spans="1:17" s="331" customFormat="1">
      <c r="A1619" s="332"/>
      <c r="D1619" s="333"/>
      <c r="E1619" s="333"/>
      <c r="F1619" s="333"/>
      <c r="G1619" s="333"/>
      <c r="H1619" s="333"/>
      <c r="I1619" s="333"/>
      <c r="J1619" s="333"/>
      <c r="K1619" s="333"/>
      <c r="L1619" s="333"/>
      <c r="M1619" s="333"/>
      <c r="N1619" s="333"/>
      <c r="O1619" s="333"/>
      <c r="P1619" s="333"/>
      <c r="Q1619" s="334"/>
    </row>
    <row r="1620" spans="1:17" s="331" customFormat="1">
      <c r="A1620" s="332"/>
      <c r="D1620" s="333"/>
      <c r="E1620" s="333"/>
      <c r="F1620" s="333"/>
      <c r="G1620" s="333"/>
      <c r="H1620" s="333"/>
      <c r="I1620" s="333"/>
      <c r="J1620" s="333"/>
      <c r="K1620" s="333"/>
      <c r="L1620" s="333"/>
      <c r="M1620" s="333"/>
      <c r="N1620" s="333"/>
      <c r="O1620" s="333"/>
      <c r="P1620" s="333"/>
      <c r="Q1620" s="334"/>
    </row>
    <row r="1621" spans="1:17" s="331" customFormat="1">
      <c r="A1621" s="332"/>
      <c r="D1621" s="333"/>
      <c r="E1621" s="333"/>
      <c r="F1621" s="333"/>
      <c r="G1621" s="333"/>
      <c r="H1621" s="333"/>
      <c r="I1621" s="333"/>
      <c r="J1621" s="333"/>
      <c r="K1621" s="333"/>
      <c r="L1621" s="333"/>
      <c r="M1621" s="333"/>
      <c r="N1621" s="333"/>
      <c r="O1621" s="333"/>
      <c r="P1621" s="333"/>
      <c r="Q1621" s="334"/>
    </row>
    <row r="1622" spans="1:17" s="331" customFormat="1">
      <c r="A1622" s="332"/>
      <c r="D1622" s="333"/>
      <c r="E1622" s="333"/>
      <c r="F1622" s="333"/>
      <c r="G1622" s="333"/>
      <c r="H1622" s="333"/>
      <c r="I1622" s="333"/>
      <c r="J1622" s="333"/>
      <c r="K1622" s="333"/>
      <c r="L1622" s="333"/>
      <c r="M1622" s="333"/>
      <c r="N1622" s="333"/>
      <c r="O1622" s="333"/>
      <c r="P1622" s="333"/>
      <c r="Q1622" s="334"/>
    </row>
    <row r="1623" spans="1:17" s="331" customFormat="1">
      <c r="A1623" s="332"/>
      <c r="D1623" s="333"/>
      <c r="E1623" s="333"/>
      <c r="F1623" s="333"/>
      <c r="G1623" s="333"/>
      <c r="H1623" s="333"/>
      <c r="I1623" s="333"/>
      <c r="J1623" s="333"/>
      <c r="K1623" s="333"/>
      <c r="L1623" s="333"/>
      <c r="M1623" s="333"/>
      <c r="N1623" s="333"/>
      <c r="O1623" s="333"/>
      <c r="P1623" s="333"/>
      <c r="Q1623" s="334"/>
    </row>
    <row r="1624" spans="1:17" s="331" customFormat="1">
      <c r="A1624" s="332"/>
      <c r="D1624" s="333"/>
      <c r="E1624" s="333"/>
      <c r="F1624" s="333"/>
      <c r="G1624" s="333"/>
      <c r="H1624" s="333"/>
      <c r="I1624" s="333"/>
      <c r="J1624" s="333"/>
      <c r="K1624" s="333"/>
      <c r="L1624" s="333"/>
      <c r="M1624" s="333"/>
      <c r="N1624" s="333"/>
      <c r="O1624" s="333"/>
      <c r="P1624" s="333"/>
      <c r="Q1624" s="334"/>
    </row>
    <row r="1625" spans="1:17" s="331" customFormat="1">
      <c r="A1625" s="332"/>
      <c r="D1625" s="333"/>
      <c r="E1625" s="333"/>
      <c r="F1625" s="333"/>
      <c r="G1625" s="333"/>
      <c r="H1625" s="333"/>
      <c r="I1625" s="333"/>
      <c r="J1625" s="333"/>
      <c r="K1625" s="333"/>
      <c r="L1625" s="333"/>
      <c r="M1625" s="333"/>
      <c r="N1625" s="333"/>
      <c r="O1625" s="333"/>
      <c r="P1625" s="333"/>
      <c r="Q1625" s="334"/>
    </row>
    <row r="1626" spans="1:17" s="331" customFormat="1">
      <c r="A1626" s="332"/>
      <c r="D1626" s="333"/>
      <c r="E1626" s="333"/>
      <c r="F1626" s="333"/>
      <c r="G1626" s="333"/>
      <c r="H1626" s="333"/>
      <c r="I1626" s="333"/>
      <c r="J1626" s="333"/>
      <c r="K1626" s="333"/>
      <c r="L1626" s="333"/>
      <c r="M1626" s="333"/>
      <c r="N1626" s="333"/>
      <c r="O1626" s="333"/>
      <c r="P1626" s="333"/>
      <c r="Q1626" s="334"/>
    </row>
    <row r="1627" spans="1:17" s="331" customFormat="1">
      <c r="A1627" s="332"/>
      <c r="D1627" s="333"/>
      <c r="E1627" s="333"/>
      <c r="F1627" s="333"/>
      <c r="G1627" s="333"/>
      <c r="H1627" s="333"/>
      <c r="I1627" s="333"/>
      <c r="J1627" s="333"/>
      <c r="K1627" s="333"/>
      <c r="L1627" s="333"/>
      <c r="M1627" s="333"/>
      <c r="N1627" s="333"/>
      <c r="O1627" s="333"/>
      <c r="P1627" s="333"/>
      <c r="Q1627" s="334"/>
    </row>
    <row r="1628" spans="1:17" s="331" customFormat="1">
      <c r="A1628" s="332"/>
      <c r="D1628" s="333"/>
      <c r="E1628" s="333"/>
      <c r="F1628" s="333"/>
      <c r="G1628" s="333"/>
      <c r="H1628" s="333"/>
      <c r="I1628" s="333"/>
      <c r="J1628" s="333"/>
      <c r="K1628" s="333"/>
      <c r="L1628" s="333"/>
      <c r="M1628" s="333"/>
      <c r="N1628" s="333"/>
      <c r="O1628" s="333"/>
      <c r="P1628" s="333"/>
      <c r="Q1628" s="334"/>
    </row>
    <row r="1629" spans="1:17" s="331" customFormat="1">
      <c r="A1629" s="332"/>
      <c r="D1629" s="333"/>
      <c r="E1629" s="333"/>
      <c r="F1629" s="333"/>
      <c r="G1629" s="333"/>
      <c r="H1629" s="333"/>
      <c r="I1629" s="333"/>
      <c r="J1629" s="333"/>
      <c r="K1629" s="333"/>
      <c r="L1629" s="333"/>
      <c r="M1629" s="333"/>
      <c r="N1629" s="333"/>
      <c r="O1629" s="333"/>
      <c r="P1629" s="333"/>
      <c r="Q1629" s="334"/>
    </row>
    <row r="1630" spans="1:17" s="331" customFormat="1">
      <c r="A1630" s="332"/>
      <c r="D1630" s="333"/>
      <c r="E1630" s="333"/>
      <c r="F1630" s="333"/>
      <c r="G1630" s="333"/>
      <c r="H1630" s="333"/>
      <c r="I1630" s="333"/>
      <c r="J1630" s="333"/>
      <c r="K1630" s="333"/>
      <c r="L1630" s="333"/>
      <c r="M1630" s="333"/>
      <c r="N1630" s="333"/>
      <c r="O1630" s="333"/>
      <c r="P1630" s="333"/>
      <c r="Q1630" s="334"/>
    </row>
    <row r="1631" spans="1:17" s="331" customFormat="1">
      <c r="A1631" s="332"/>
      <c r="D1631" s="333"/>
      <c r="E1631" s="333"/>
      <c r="F1631" s="333"/>
      <c r="G1631" s="333"/>
      <c r="H1631" s="333"/>
      <c r="I1631" s="333"/>
      <c r="J1631" s="333"/>
      <c r="K1631" s="333"/>
      <c r="L1631" s="333"/>
      <c r="M1631" s="333"/>
      <c r="N1631" s="333"/>
      <c r="O1631" s="333"/>
      <c r="P1631" s="333"/>
      <c r="Q1631" s="334"/>
    </row>
    <row r="1632" spans="1:17" s="331" customFormat="1">
      <c r="A1632" s="332"/>
      <c r="D1632" s="333"/>
      <c r="E1632" s="333"/>
      <c r="F1632" s="333"/>
      <c r="G1632" s="333"/>
      <c r="H1632" s="333"/>
      <c r="I1632" s="333"/>
      <c r="J1632" s="333"/>
      <c r="K1632" s="333"/>
      <c r="L1632" s="333"/>
      <c r="M1632" s="333"/>
      <c r="N1632" s="333"/>
      <c r="O1632" s="333"/>
      <c r="P1632" s="333"/>
      <c r="Q1632" s="334"/>
    </row>
    <row r="1633" spans="1:17" s="331" customFormat="1">
      <c r="A1633" s="332"/>
      <c r="D1633" s="333"/>
      <c r="E1633" s="333"/>
      <c r="F1633" s="333"/>
      <c r="G1633" s="333"/>
      <c r="H1633" s="333"/>
      <c r="I1633" s="333"/>
      <c r="J1633" s="333"/>
      <c r="K1633" s="333"/>
      <c r="L1633" s="333"/>
      <c r="M1633" s="333"/>
      <c r="N1633" s="333"/>
      <c r="O1633" s="333"/>
      <c r="P1633" s="333"/>
      <c r="Q1633" s="334"/>
    </row>
    <row r="1634" spans="1:17" s="331" customFormat="1">
      <c r="A1634" s="332"/>
      <c r="D1634" s="333"/>
      <c r="E1634" s="333"/>
      <c r="F1634" s="333"/>
      <c r="G1634" s="333"/>
      <c r="H1634" s="333"/>
      <c r="I1634" s="333"/>
      <c r="J1634" s="333"/>
      <c r="K1634" s="333"/>
      <c r="L1634" s="333"/>
      <c r="M1634" s="333"/>
      <c r="N1634" s="333"/>
      <c r="O1634" s="333"/>
      <c r="P1634" s="333"/>
      <c r="Q1634" s="334"/>
    </row>
    <row r="1635" spans="1:17" s="331" customFormat="1">
      <c r="A1635" s="332"/>
      <c r="D1635" s="333"/>
      <c r="E1635" s="333"/>
      <c r="F1635" s="333"/>
      <c r="G1635" s="333"/>
      <c r="H1635" s="333"/>
      <c r="I1635" s="333"/>
      <c r="J1635" s="333"/>
      <c r="K1635" s="333"/>
      <c r="L1635" s="333"/>
      <c r="M1635" s="333"/>
      <c r="N1635" s="333"/>
      <c r="O1635" s="333"/>
      <c r="P1635" s="333"/>
      <c r="Q1635" s="334"/>
    </row>
    <row r="1636" spans="1:17" s="331" customFormat="1">
      <c r="A1636" s="332"/>
      <c r="D1636" s="333"/>
      <c r="E1636" s="333"/>
      <c r="F1636" s="333"/>
      <c r="G1636" s="333"/>
      <c r="H1636" s="333"/>
      <c r="I1636" s="333"/>
      <c r="J1636" s="333"/>
      <c r="K1636" s="333"/>
      <c r="L1636" s="333"/>
      <c r="M1636" s="333"/>
      <c r="N1636" s="333"/>
      <c r="O1636" s="333"/>
      <c r="P1636" s="333"/>
      <c r="Q1636" s="334"/>
    </row>
    <row r="1637" spans="1:17" s="331" customFormat="1">
      <c r="A1637" s="332"/>
      <c r="D1637" s="333"/>
      <c r="E1637" s="333"/>
      <c r="F1637" s="333"/>
      <c r="G1637" s="333"/>
      <c r="H1637" s="333"/>
      <c r="I1637" s="333"/>
      <c r="J1637" s="333"/>
      <c r="K1637" s="333"/>
      <c r="L1637" s="333"/>
      <c r="M1637" s="333"/>
      <c r="N1637" s="333"/>
      <c r="O1637" s="333"/>
      <c r="P1637" s="333"/>
      <c r="Q1637" s="334"/>
    </row>
    <row r="1638" spans="1:17" s="331" customFormat="1">
      <c r="A1638" s="332"/>
      <c r="D1638" s="333"/>
      <c r="E1638" s="333"/>
      <c r="F1638" s="333"/>
      <c r="G1638" s="333"/>
      <c r="H1638" s="333"/>
      <c r="I1638" s="333"/>
      <c r="J1638" s="333"/>
      <c r="K1638" s="333"/>
      <c r="L1638" s="333"/>
      <c r="M1638" s="333"/>
      <c r="N1638" s="333"/>
      <c r="O1638" s="333"/>
      <c r="P1638" s="333"/>
      <c r="Q1638" s="334"/>
    </row>
    <row r="1639" spans="1:17" s="331" customFormat="1">
      <c r="A1639" s="332"/>
      <c r="D1639" s="333"/>
      <c r="E1639" s="333"/>
      <c r="F1639" s="333"/>
      <c r="G1639" s="333"/>
      <c r="H1639" s="333"/>
      <c r="I1639" s="333"/>
      <c r="J1639" s="333"/>
      <c r="K1639" s="333"/>
      <c r="L1639" s="333"/>
      <c r="M1639" s="333"/>
      <c r="N1639" s="333"/>
      <c r="O1639" s="333"/>
      <c r="P1639" s="333"/>
      <c r="Q1639" s="334"/>
    </row>
    <row r="1640" spans="1:17" s="331" customFormat="1">
      <c r="A1640" s="332"/>
      <c r="D1640" s="333"/>
      <c r="E1640" s="333"/>
      <c r="F1640" s="333"/>
      <c r="G1640" s="333"/>
      <c r="H1640" s="333"/>
      <c r="I1640" s="333"/>
      <c r="J1640" s="333"/>
      <c r="K1640" s="333"/>
      <c r="L1640" s="333"/>
      <c r="M1640" s="333"/>
      <c r="N1640" s="333"/>
      <c r="O1640" s="333"/>
      <c r="P1640" s="333"/>
      <c r="Q1640" s="334"/>
    </row>
    <row r="1641" spans="1:17" s="331" customFormat="1">
      <c r="A1641" s="332"/>
      <c r="D1641" s="333"/>
      <c r="E1641" s="333"/>
      <c r="F1641" s="333"/>
      <c r="G1641" s="333"/>
      <c r="H1641" s="333"/>
      <c r="I1641" s="333"/>
      <c r="J1641" s="333"/>
      <c r="K1641" s="333"/>
      <c r="L1641" s="333"/>
      <c r="M1641" s="333"/>
      <c r="N1641" s="333"/>
      <c r="O1641" s="333"/>
      <c r="P1641" s="333"/>
      <c r="Q1641" s="334"/>
    </row>
    <row r="1642" spans="1:17" s="331" customFormat="1">
      <c r="A1642" s="332"/>
      <c r="D1642" s="333"/>
      <c r="E1642" s="333"/>
      <c r="F1642" s="333"/>
      <c r="G1642" s="333"/>
      <c r="H1642" s="333"/>
      <c r="I1642" s="333"/>
      <c r="J1642" s="333"/>
      <c r="K1642" s="333"/>
      <c r="L1642" s="333"/>
      <c r="M1642" s="333"/>
      <c r="N1642" s="333"/>
      <c r="O1642" s="333"/>
      <c r="P1642" s="333"/>
      <c r="Q1642" s="334"/>
    </row>
    <row r="1643" spans="1:17" s="331" customFormat="1">
      <c r="A1643" s="332"/>
      <c r="D1643" s="333"/>
      <c r="E1643" s="333"/>
      <c r="F1643" s="333"/>
      <c r="G1643" s="333"/>
      <c r="H1643" s="333"/>
      <c r="I1643" s="333"/>
      <c r="J1643" s="333"/>
      <c r="K1643" s="333"/>
      <c r="L1643" s="333"/>
      <c r="M1643" s="333"/>
      <c r="N1643" s="333"/>
      <c r="O1643" s="333"/>
      <c r="P1643" s="333"/>
      <c r="Q1643" s="334"/>
    </row>
    <row r="1644" spans="1:17" s="331" customFormat="1">
      <c r="A1644" s="332"/>
      <c r="D1644" s="333"/>
      <c r="E1644" s="333"/>
      <c r="F1644" s="333"/>
      <c r="G1644" s="333"/>
      <c r="H1644" s="333"/>
      <c r="I1644" s="333"/>
      <c r="J1644" s="333"/>
      <c r="K1644" s="333"/>
      <c r="L1644" s="333"/>
      <c r="M1644" s="333"/>
      <c r="N1644" s="333"/>
      <c r="O1644" s="333"/>
      <c r="P1644" s="333"/>
      <c r="Q1644" s="334"/>
    </row>
    <row r="1645" spans="1:17" s="331" customFormat="1">
      <c r="A1645" s="332"/>
      <c r="D1645" s="333"/>
      <c r="E1645" s="333"/>
      <c r="F1645" s="333"/>
      <c r="G1645" s="333"/>
      <c r="H1645" s="333"/>
      <c r="I1645" s="333"/>
      <c r="J1645" s="333"/>
      <c r="K1645" s="333"/>
      <c r="L1645" s="333"/>
      <c r="M1645" s="333"/>
      <c r="N1645" s="333"/>
      <c r="O1645" s="333"/>
      <c r="P1645" s="333"/>
      <c r="Q1645" s="334"/>
    </row>
    <row r="1646" spans="1:17" s="331" customFormat="1">
      <c r="A1646" s="332"/>
      <c r="D1646" s="333"/>
      <c r="E1646" s="333"/>
      <c r="F1646" s="333"/>
      <c r="G1646" s="333"/>
      <c r="H1646" s="333"/>
      <c r="I1646" s="333"/>
      <c r="J1646" s="333"/>
      <c r="K1646" s="333"/>
      <c r="L1646" s="333"/>
      <c r="M1646" s="333"/>
      <c r="N1646" s="333"/>
      <c r="O1646" s="333"/>
      <c r="P1646" s="333"/>
      <c r="Q1646" s="334"/>
    </row>
    <row r="1647" spans="1:17" s="331" customFormat="1">
      <c r="A1647" s="332"/>
      <c r="D1647" s="333"/>
      <c r="E1647" s="333"/>
      <c r="F1647" s="333"/>
      <c r="G1647" s="333"/>
      <c r="H1647" s="333"/>
      <c r="I1647" s="333"/>
      <c r="J1647" s="333"/>
      <c r="K1647" s="333"/>
      <c r="L1647" s="333"/>
      <c r="M1647" s="333"/>
      <c r="N1647" s="333"/>
      <c r="O1647" s="333"/>
      <c r="P1647" s="333"/>
      <c r="Q1647" s="334"/>
    </row>
    <row r="1648" spans="1:17" s="331" customFormat="1">
      <c r="A1648" s="332"/>
      <c r="D1648" s="333"/>
      <c r="E1648" s="333"/>
      <c r="F1648" s="333"/>
      <c r="G1648" s="333"/>
      <c r="H1648" s="333"/>
      <c r="I1648" s="333"/>
      <c r="J1648" s="333"/>
      <c r="K1648" s="333"/>
      <c r="L1648" s="333"/>
      <c r="M1648" s="333"/>
      <c r="N1648" s="333"/>
      <c r="O1648" s="333"/>
      <c r="P1648" s="333"/>
      <c r="Q1648" s="334"/>
    </row>
    <row r="1649" spans="1:17" s="331" customFormat="1">
      <c r="A1649" s="332"/>
      <c r="D1649" s="333"/>
      <c r="E1649" s="333"/>
      <c r="F1649" s="333"/>
      <c r="G1649" s="333"/>
      <c r="H1649" s="333"/>
      <c r="I1649" s="333"/>
      <c r="J1649" s="333"/>
      <c r="K1649" s="333"/>
      <c r="L1649" s="333"/>
      <c r="M1649" s="333"/>
      <c r="N1649" s="333"/>
      <c r="O1649" s="333"/>
      <c r="P1649" s="333"/>
      <c r="Q1649" s="334"/>
    </row>
    <row r="1650" spans="1:17" s="331" customFormat="1">
      <c r="A1650" s="332"/>
      <c r="D1650" s="333"/>
      <c r="E1650" s="333"/>
      <c r="F1650" s="333"/>
      <c r="G1650" s="333"/>
      <c r="H1650" s="333"/>
      <c r="I1650" s="333"/>
      <c r="J1650" s="333"/>
      <c r="K1650" s="333"/>
      <c r="L1650" s="333"/>
      <c r="M1650" s="333"/>
      <c r="N1650" s="333"/>
      <c r="O1650" s="333"/>
      <c r="P1650" s="333"/>
      <c r="Q1650" s="334"/>
    </row>
    <row r="1651" spans="1:17" s="331" customFormat="1">
      <c r="A1651" s="332"/>
      <c r="D1651" s="333"/>
      <c r="E1651" s="333"/>
      <c r="F1651" s="333"/>
      <c r="G1651" s="333"/>
      <c r="H1651" s="333"/>
      <c r="I1651" s="333"/>
      <c r="J1651" s="333"/>
      <c r="K1651" s="333"/>
      <c r="L1651" s="333"/>
      <c r="M1651" s="333"/>
      <c r="N1651" s="333"/>
      <c r="O1651" s="333"/>
      <c r="P1651" s="333"/>
      <c r="Q1651" s="334"/>
    </row>
    <row r="1652" spans="1:17" s="331" customFormat="1">
      <c r="A1652" s="332"/>
      <c r="D1652" s="333"/>
      <c r="E1652" s="333"/>
      <c r="F1652" s="333"/>
      <c r="G1652" s="333"/>
      <c r="H1652" s="333"/>
      <c r="I1652" s="333"/>
      <c r="J1652" s="333"/>
      <c r="K1652" s="333"/>
      <c r="L1652" s="333"/>
      <c r="M1652" s="333"/>
      <c r="N1652" s="333"/>
      <c r="O1652" s="333"/>
      <c r="P1652" s="333"/>
      <c r="Q1652" s="334"/>
    </row>
    <row r="1653" spans="1:17" s="331" customFormat="1">
      <c r="A1653" s="332"/>
      <c r="D1653" s="333"/>
      <c r="E1653" s="333"/>
      <c r="F1653" s="333"/>
      <c r="G1653" s="333"/>
      <c r="H1653" s="333"/>
      <c r="I1653" s="333"/>
      <c r="J1653" s="333"/>
      <c r="K1653" s="333"/>
      <c r="L1653" s="333"/>
      <c r="M1653" s="333"/>
      <c r="N1653" s="333"/>
      <c r="O1653" s="333"/>
      <c r="P1653" s="333"/>
      <c r="Q1653" s="334"/>
    </row>
    <row r="1654" spans="1:17">
      <c r="A1654" s="332"/>
    </row>
    <row r="1655" spans="1:17">
      <c r="A1655" s="332"/>
    </row>
    <row r="1656" spans="1:17">
      <c r="A1656" s="332"/>
    </row>
    <row r="1657" spans="1:17">
      <c r="A1657" s="332"/>
    </row>
    <row r="1658" spans="1:17">
      <c r="A1658" s="332"/>
    </row>
    <row r="1659" spans="1:17">
      <c r="A1659" s="332"/>
    </row>
    <row r="1660" spans="1:17">
      <c r="A1660" s="332"/>
    </row>
    <row r="1661" spans="1:17">
      <c r="A1661" s="332"/>
    </row>
    <row r="1662" spans="1:17">
      <c r="A1662" s="332"/>
    </row>
  </sheetData>
  <sheetProtection selectLockedCells="1"/>
  <mergeCells count="63">
    <mergeCell ref="A3:I3"/>
    <mergeCell ref="J3:Q3"/>
    <mergeCell ref="A6:A9"/>
    <mergeCell ref="B6:B9"/>
    <mergeCell ref="C6:I7"/>
    <mergeCell ref="J6:P7"/>
    <mergeCell ref="Q6:Q9"/>
    <mergeCell ref="C8:C9"/>
    <mergeCell ref="D8:D9"/>
    <mergeCell ref="E8:E9"/>
    <mergeCell ref="A46:I46"/>
    <mergeCell ref="J46:Q46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49:Q52"/>
    <mergeCell ref="C51:C52"/>
    <mergeCell ref="D51:D52"/>
    <mergeCell ref="E51:E52"/>
    <mergeCell ref="F51:F52"/>
    <mergeCell ref="G51:G52"/>
    <mergeCell ref="M51:M52"/>
    <mergeCell ref="I51:I52"/>
    <mergeCell ref="J51:J52"/>
    <mergeCell ref="K51:K52"/>
    <mergeCell ref="L51:L52"/>
    <mergeCell ref="A49:A52"/>
    <mergeCell ref="B49:B52"/>
    <mergeCell ref="C49:I50"/>
    <mergeCell ref="J49:P50"/>
    <mergeCell ref="H85:H86"/>
    <mergeCell ref="N51:N52"/>
    <mergeCell ref="O51:O52"/>
    <mergeCell ref="P51:P52"/>
    <mergeCell ref="A80:I80"/>
    <mergeCell ref="J80:Q80"/>
    <mergeCell ref="A83:A86"/>
    <mergeCell ref="B83:B86"/>
    <mergeCell ref="C83:I84"/>
    <mergeCell ref="J83:P84"/>
    <mergeCell ref="Q83:Q86"/>
    <mergeCell ref="H51:H52"/>
    <mergeCell ref="C85:C86"/>
    <mergeCell ref="D85:D86"/>
    <mergeCell ref="E85:E86"/>
    <mergeCell ref="F85:F86"/>
    <mergeCell ref="G85:G86"/>
    <mergeCell ref="O85:O86"/>
    <mergeCell ref="P85:P86"/>
    <mergeCell ref="I85:I86"/>
    <mergeCell ref="J85:J86"/>
    <mergeCell ref="K85:K86"/>
    <mergeCell ref="L85:L86"/>
    <mergeCell ref="M85:M86"/>
    <mergeCell ref="N85:N86"/>
  </mergeCells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2" manualBreakCount="2">
    <brk id="43" max="16" man="1"/>
    <brk id="77" max="16" man="1"/>
  </rowBreaks>
  <colBreaks count="1" manualBreakCount="1">
    <brk id="9" max="118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A102"/>
  <sheetViews>
    <sheetView view="pageBreakPreview" zoomScaleNormal="100" zoomScaleSheetLayoutView="100" workbookViewId="0">
      <selection activeCell="K2" sqref="K2"/>
    </sheetView>
  </sheetViews>
  <sheetFormatPr defaultRowHeight="14.25"/>
  <cols>
    <col min="1" max="1" width="6.625" style="93" customWidth="1"/>
    <col min="2" max="2" width="7.125" style="94" customWidth="1"/>
    <col min="3" max="3" width="5.625" style="94" customWidth="1"/>
    <col min="4" max="4" width="7.375" style="68" customWidth="1"/>
    <col min="5" max="5" width="3.625" style="68" customWidth="1"/>
    <col min="6" max="6" width="5.125" style="68" customWidth="1"/>
    <col min="7" max="8" width="3.625" style="127" customWidth="1"/>
    <col min="9" max="9" width="6.625" style="68" customWidth="1"/>
    <col min="10" max="10" width="6.375" style="68" customWidth="1"/>
    <col min="11" max="11" width="5.125" style="68" customWidth="1"/>
    <col min="12" max="12" width="4.75" style="127" bestFit="1" customWidth="1"/>
    <col min="13" max="13" width="4.625" style="127" customWidth="1"/>
    <col min="14" max="14" width="3.75" style="127" bestFit="1" customWidth="1"/>
    <col min="15" max="15" width="4.625" style="127" customWidth="1"/>
    <col min="16" max="16" width="3.75" style="68" bestFit="1" customWidth="1"/>
    <col min="17" max="17" width="8.125" style="127" customWidth="1"/>
    <col min="18" max="18" width="7.5" style="68" customWidth="1"/>
    <col min="19" max="19" width="4.75" style="127" bestFit="1" customWidth="1"/>
    <col min="20" max="20" width="7.5" style="68" customWidth="1"/>
    <col min="21" max="21" width="3.75" style="127" bestFit="1" customWidth="1"/>
    <col min="22" max="22" width="7.5" style="68" customWidth="1"/>
    <col min="23" max="23" width="4.75" style="127" bestFit="1" customWidth="1"/>
    <col min="24" max="24" width="7.5" style="127" bestFit="1" customWidth="1"/>
    <col min="25" max="26" width="9.625" style="68" customWidth="1"/>
    <col min="27" max="27" width="11.75" style="93" customWidth="1"/>
    <col min="28" max="16384" width="9" style="68"/>
  </cols>
  <sheetData>
    <row r="1" spans="1:27" s="462" customFormat="1" ht="14.1" customHeight="1">
      <c r="A1" s="469" t="s">
        <v>912</v>
      </c>
      <c r="G1" s="468"/>
      <c r="H1" s="468"/>
      <c r="L1" s="468"/>
      <c r="M1" s="468"/>
      <c r="N1" s="468"/>
      <c r="O1" s="468"/>
      <c r="Q1" s="468"/>
      <c r="S1" s="468"/>
      <c r="U1" s="468"/>
      <c r="W1" s="468"/>
      <c r="X1" s="468"/>
      <c r="AA1" s="471" t="s">
        <v>905</v>
      </c>
    </row>
    <row r="2" spans="1:27" s="15" customFormat="1" ht="14.1" customHeight="1">
      <c r="A2" s="73"/>
      <c r="G2" s="20"/>
      <c r="H2" s="20"/>
      <c r="L2" s="20"/>
      <c r="M2" s="20"/>
      <c r="N2" s="20"/>
      <c r="O2" s="20"/>
      <c r="Q2" s="20"/>
      <c r="S2" s="20"/>
      <c r="U2" s="20"/>
      <c r="W2" s="20"/>
      <c r="X2" s="20"/>
      <c r="AA2" s="72"/>
    </row>
    <row r="3" spans="1:27" s="16" customFormat="1" ht="20.100000000000001" customHeight="1">
      <c r="A3" s="977" t="s">
        <v>472</v>
      </c>
      <c r="B3" s="977"/>
      <c r="C3" s="977"/>
      <c r="D3" s="977"/>
      <c r="E3" s="977"/>
      <c r="F3" s="977"/>
      <c r="G3" s="977"/>
      <c r="H3" s="977"/>
      <c r="I3" s="977"/>
      <c r="J3" s="977"/>
      <c r="K3" s="977"/>
      <c r="L3" s="977"/>
      <c r="M3" s="977"/>
      <c r="N3" s="977"/>
      <c r="O3" s="977"/>
      <c r="P3" s="977"/>
      <c r="Q3" s="1216" t="s">
        <v>1052</v>
      </c>
      <c r="R3" s="1216"/>
      <c r="S3" s="1216"/>
      <c r="T3" s="1216"/>
      <c r="U3" s="1216"/>
      <c r="V3" s="1216"/>
      <c r="W3" s="1216"/>
      <c r="X3" s="1216"/>
      <c r="Y3" s="1216"/>
      <c r="Z3" s="1216"/>
      <c r="AA3" s="1216"/>
    </row>
    <row r="4" spans="1:27" s="18" customFormat="1" ht="24" customHeight="1">
      <c r="G4" s="196"/>
      <c r="H4" s="196"/>
      <c r="L4" s="196"/>
      <c r="M4" s="196"/>
      <c r="N4" s="196"/>
      <c r="O4" s="196"/>
      <c r="Q4" s="124"/>
      <c r="R4" s="96"/>
      <c r="S4" s="124"/>
      <c r="T4" s="96"/>
      <c r="U4" s="124"/>
      <c r="V4" s="96"/>
      <c r="W4" s="124"/>
      <c r="X4" s="124"/>
      <c r="Y4" s="96"/>
      <c r="Z4" s="96"/>
      <c r="AA4" s="96"/>
    </row>
    <row r="5" spans="1:27" s="20" customFormat="1" ht="18" customHeight="1" thickBot="1">
      <c r="A5" s="772" t="s">
        <v>1067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8"/>
      <c r="O5" s="728"/>
      <c r="P5" s="728"/>
      <c r="Q5" s="728"/>
      <c r="R5" s="728"/>
      <c r="S5" s="728"/>
      <c r="T5" s="728"/>
      <c r="U5" s="728"/>
      <c r="V5" s="728"/>
      <c r="W5" s="728"/>
      <c r="X5" s="728"/>
      <c r="Y5" s="728"/>
      <c r="Z5" s="728"/>
      <c r="AA5" s="737" t="s">
        <v>1068</v>
      </c>
    </row>
    <row r="6" spans="1:27" s="15" customFormat="1" ht="17.100000000000001" customHeight="1">
      <c r="A6" s="1350" t="s">
        <v>266</v>
      </c>
      <c r="B6" s="1352" t="s">
        <v>110</v>
      </c>
      <c r="C6" s="958" t="s">
        <v>1054</v>
      </c>
      <c r="D6" s="1337"/>
      <c r="E6" s="1337"/>
      <c r="F6" s="1337"/>
      <c r="G6" s="1337"/>
      <c r="H6" s="1337"/>
      <c r="I6" s="1337"/>
      <c r="J6" s="1337"/>
      <c r="K6" s="1337"/>
      <c r="L6" s="1337"/>
      <c r="M6" s="1337"/>
      <c r="N6" s="1337"/>
      <c r="O6" s="1337"/>
      <c r="P6" s="1337"/>
      <c r="Q6" s="1338" t="s">
        <v>1054</v>
      </c>
      <c r="R6" s="1338"/>
      <c r="S6" s="1338"/>
      <c r="T6" s="1338"/>
      <c r="U6" s="1338"/>
      <c r="V6" s="1338"/>
      <c r="W6" s="1338"/>
      <c r="X6" s="1338"/>
      <c r="Y6" s="1054"/>
      <c r="Z6" s="1339" t="s">
        <v>1069</v>
      </c>
      <c r="AA6" s="1340" t="s">
        <v>80</v>
      </c>
    </row>
    <row r="7" spans="1:27" s="15" customFormat="1" ht="17.100000000000001" customHeight="1">
      <c r="A7" s="1350"/>
      <c r="B7" s="1047"/>
      <c r="C7" s="959" t="s">
        <v>1226</v>
      </c>
      <c r="D7" s="1343"/>
      <c r="E7" s="1343"/>
      <c r="F7" s="1343"/>
      <c r="G7" s="1343"/>
      <c r="H7" s="1343"/>
      <c r="I7" s="1343"/>
      <c r="J7" s="1343"/>
      <c r="K7" s="1343"/>
      <c r="L7" s="1343"/>
      <c r="M7" s="1343"/>
      <c r="N7" s="1343"/>
      <c r="O7" s="1343"/>
      <c r="P7" s="1343"/>
      <c r="Q7" s="1344" t="s">
        <v>1057</v>
      </c>
      <c r="R7" s="1344"/>
      <c r="S7" s="1344"/>
      <c r="T7" s="1344"/>
      <c r="U7" s="1344"/>
      <c r="V7" s="1344"/>
      <c r="W7" s="1344"/>
      <c r="X7" s="960"/>
      <c r="Y7" s="1292" t="s">
        <v>1070</v>
      </c>
      <c r="Z7" s="1272"/>
      <c r="AA7" s="1341"/>
    </row>
    <row r="8" spans="1:27" s="15" customFormat="1" ht="28.5" customHeight="1">
      <c r="A8" s="1350"/>
      <c r="B8" s="1047"/>
      <c r="C8" s="936"/>
      <c r="D8" s="963" t="s">
        <v>1071</v>
      </c>
      <c r="E8" s="1335"/>
      <c r="F8" s="1305" t="s">
        <v>1053</v>
      </c>
      <c r="G8" s="1353"/>
      <c r="H8" s="1354"/>
      <c r="I8" s="936" t="s">
        <v>1355</v>
      </c>
      <c r="J8" s="1305" t="s">
        <v>1354</v>
      </c>
      <c r="K8" s="1305" t="s">
        <v>1224</v>
      </c>
      <c r="L8" s="1335"/>
      <c r="M8" s="963" t="s">
        <v>1352</v>
      </c>
      <c r="N8" s="1335"/>
      <c r="O8" s="963" t="s">
        <v>1353</v>
      </c>
      <c r="P8" s="966"/>
      <c r="Q8" s="1346"/>
      <c r="R8" s="1296" t="s">
        <v>1072</v>
      </c>
      <c r="S8" s="1334"/>
      <c r="T8" s="1296" t="s">
        <v>1055</v>
      </c>
      <c r="U8" s="1334"/>
      <c r="V8" s="1296" t="s">
        <v>1225</v>
      </c>
      <c r="W8" s="1334"/>
      <c r="X8" s="967" t="s">
        <v>1056</v>
      </c>
      <c r="Y8" s="1304"/>
      <c r="Z8" s="1272"/>
      <c r="AA8" s="1341"/>
    </row>
    <row r="9" spans="1:27" s="15" customFormat="1" ht="26.25" customHeight="1">
      <c r="A9" s="1350"/>
      <c r="B9" s="1047"/>
      <c r="C9" s="934"/>
      <c r="D9" s="963"/>
      <c r="E9" s="1335"/>
      <c r="F9" s="1305"/>
      <c r="G9" s="1353"/>
      <c r="H9" s="1354"/>
      <c r="I9" s="934"/>
      <c r="J9" s="1305"/>
      <c r="K9" s="1305"/>
      <c r="L9" s="1335"/>
      <c r="M9" s="963"/>
      <c r="N9" s="1335"/>
      <c r="O9" s="963"/>
      <c r="P9" s="966"/>
      <c r="Q9" s="1347"/>
      <c r="R9" s="1305"/>
      <c r="S9" s="1335"/>
      <c r="T9" s="1305"/>
      <c r="U9" s="1335"/>
      <c r="V9" s="1305"/>
      <c r="W9" s="1335"/>
      <c r="X9" s="968"/>
      <c r="Y9" s="1304"/>
      <c r="Z9" s="1272"/>
      <c r="AA9" s="1341"/>
    </row>
    <row r="10" spans="1:27" s="15" customFormat="1" ht="17.100000000000001" customHeight="1">
      <c r="A10" s="1351"/>
      <c r="B10" s="1048"/>
      <c r="C10" s="935"/>
      <c r="D10" s="964"/>
      <c r="E10" s="1336"/>
      <c r="F10" s="1297"/>
      <c r="G10" s="1355"/>
      <c r="H10" s="1356"/>
      <c r="I10" s="935"/>
      <c r="J10" s="1297"/>
      <c r="K10" s="1297"/>
      <c r="L10" s="1336"/>
      <c r="M10" s="964"/>
      <c r="N10" s="1336"/>
      <c r="O10" s="964"/>
      <c r="P10" s="1345"/>
      <c r="Q10" s="1348"/>
      <c r="R10" s="1297"/>
      <c r="S10" s="1336"/>
      <c r="T10" s="1297"/>
      <c r="U10" s="1336"/>
      <c r="V10" s="1297"/>
      <c r="W10" s="1336"/>
      <c r="X10" s="969"/>
      <c r="Y10" s="1293"/>
      <c r="Z10" s="1273"/>
      <c r="AA10" s="1342"/>
    </row>
    <row r="11" spans="1:27" s="99" customFormat="1" ht="16.350000000000001" customHeight="1">
      <c r="A11" s="125" t="s">
        <v>445</v>
      </c>
      <c r="B11" s="9">
        <v>1978</v>
      </c>
      <c r="C11" s="9">
        <v>647</v>
      </c>
      <c r="D11" s="9">
        <v>56</v>
      </c>
      <c r="E11" s="9"/>
      <c r="F11" s="9">
        <v>319</v>
      </c>
      <c r="G11" s="891">
        <v>4</v>
      </c>
      <c r="H11" s="891"/>
      <c r="I11" s="9" t="s">
        <v>1064</v>
      </c>
      <c r="J11" s="9" t="s">
        <v>1064</v>
      </c>
      <c r="K11" s="9">
        <v>68</v>
      </c>
      <c r="L11" s="891">
        <v>1</v>
      </c>
      <c r="M11" s="846">
        <v>12</v>
      </c>
      <c r="N11" s="846"/>
      <c r="O11" s="9" t="s">
        <v>1064</v>
      </c>
      <c r="P11" s="892"/>
      <c r="Q11" s="98">
        <v>756</v>
      </c>
      <c r="R11" s="98">
        <v>420</v>
      </c>
      <c r="S11" s="872">
        <v>4</v>
      </c>
      <c r="T11" s="98">
        <v>30</v>
      </c>
      <c r="U11" s="872">
        <v>8</v>
      </c>
      <c r="V11" s="98">
        <v>148</v>
      </c>
      <c r="W11" s="872">
        <v>3</v>
      </c>
      <c r="X11" s="732">
        <v>158</v>
      </c>
      <c r="Y11" s="98">
        <v>540</v>
      </c>
      <c r="Z11" s="98">
        <v>35</v>
      </c>
      <c r="AA11" s="76" t="s">
        <v>445</v>
      </c>
    </row>
    <row r="12" spans="1:27" s="99" customFormat="1" ht="16.350000000000001" customHeight="1">
      <c r="A12" s="125" t="s">
        <v>607</v>
      </c>
      <c r="B12" s="9">
        <v>2001</v>
      </c>
      <c r="C12" s="9">
        <v>656</v>
      </c>
      <c r="D12" s="9">
        <v>57</v>
      </c>
      <c r="E12" s="9"/>
      <c r="F12" s="9">
        <v>325</v>
      </c>
      <c r="G12" s="891">
        <v>4</v>
      </c>
      <c r="H12" s="891"/>
      <c r="I12" s="9" t="s">
        <v>1064</v>
      </c>
      <c r="J12" s="9" t="s">
        <v>1064</v>
      </c>
      <c r="K12" s="9">
        <v>68</v>
      </c>
      <c r="L12" s="891">
        <v>1</v>
      </c>
      <c r="M12" s="846">
        <v>14</v>
      </c>
      <c r="N12" s="846"/>
      <c r="O12" s="9" t="s">
        <v>1064</v>
      </c>
      <c r="P12" s="892"/>
      <c r="Q12" s="98">
        <v>759</v>
      </c>
      <c r="R12" s="98">
        <v>424</v>
      </c>
      <c r="S12" s="872">
        <v>2</v>
      </c>
      <c r="T12" s="98">
        <v>31</v>
      </c>
      <c r="U12" s="872">
        <v>8</v>
      </c>
      <c r="V12" s="98">
        <v>147</v>
      </c>
      <c r="W12" s="872">
        <v>3</v>
      </c>
      <c r="X12" s="732">
        <v>157</v>
      </c>
      <c r="Y12" s="98">
        <v>549</v>
      </c>
      <c r="Z12" s="98">
        <v>37</v>
      </c>
      <c r="AA12" s="76" t="s">
        <v>607</v>
      </c>
    </row>
    <row r="13" spans="1:27" s="99" customFormat="1" ht="16.350000000000001" customHeight="1">
      <c r="A13" s="125" t="s">
        <v>662</v>
      </c>
      <c r="B13" s="9">
        <v>2023</v>
      </c>
      <c r="C13" s="9">
        <v>665</v>
      </c>
      <c r="D13" s="9">
        <v>57</v>
      </c>
      <c r="E13" s="9"/>
      <c r="F13" s="9">
        <v>329</v>
      </c>
      <c r="G13" s="891">
        <v>4</v>
      </c>
      <c r="H13" s="891"/>
      <c r="I13" s="9" t="s">
        <v>1064</v>
      </c>
      <c r="J13" s="9" t="s">
        <v>1064</v>
      </c>
      <c r="K13" s="9">
        <v>68</v>
      </c>
      <c r="L13" s="891">
        <v>1</v>
      </c>
      <c r="M13" s="846">
        <v>12</v>
      </c>
      <c r="N13" s="846"/>
      <c r="O13" s="9" t="s">
        <v>1064</v>
      </c>
      <c r="P13" s="892"/>
      <c r="Q13" s="98">
        <v>769</v>
      </c>
      <c r="R13" s="98">
        <v>428</v>
      </c>
      <c r="S13" s="872">
        <v>4</v>
      </c>
      <c r="T13" s="98">
        <v>35</v>
      </c>
      <c r="U13" s="872">
        <v>6</v>
      </c>
      <c r="V13" s="98">
        <v>150</v>
      </c>
      <c r="W13" s="872">
        <v>3</v>
      </c>
      <c r="X13" s="732">
        <v>156</v>
      </c>
      <c r="Y13" s="98">
        <v>553</v>
      </c>
      <c r="Z13" s="98">
        <v>36</v>
      </c>
      <c r="AA13" s="76" t="s">
        <v>662</v>
      </c>
    </row>
    <row r="14" spans="1:27" s="99" customFormat="1" ht="16.350000000000001" customHeight="1">
      <c r="A14" s="125" t="s">
        <v>707</v>
      </c>
      <c r="B14" s="9">
        <v>2066</v>
      </c>
      <c r="C14" s="9">
        <v>675</v>
      </c>
      <c r="D14" s="9">
        <v>58</v>
      </c>
      <c r="E14" s="9"/>
      <c r="F14" s="9">
        <v>336</v>
      </c>
      <c r="G14" s="891">
        <v>3</v>
      </c>
      <c r="H14" s="891"/>
      <c r="I14" s="9" t="s">
        <v>1064</v>
      </c>
      <c r="J14" s="9" t="s">
        <v>1064</v>
      </c>
      <c r="K14" s="9">
        <v>68</v>
      </c>
      <c r="L14" s="891">
        <v>1</v>
      </c>
      <c r="M14" s="846">
        <v>10</v>
      </c>
      <c r="N14" s="846"/>
      <c r="O14" s="9" t="s">
        <v>1064</v>
      </c>
      <c r="P14" s="892"/>
      <c r="Q14" s="98">
        <v>797</v>
      </c>
      <c r="R14" s="98">
        <v>447</v>
      </c>
      <c r="S14" s="872">
        <v>4</v>
      </c>
      <c r="T14" s="98">
        <v>40</v>
      </c>
      <c r="U14" s="872">
        <v>9</v>
      </c>
      <c r="V14" s="98">
        <v>152</v>
      </c>
      <c r="W14" s="872">
        <v>3</v>
      </c>
      <c r="X14" s="732">
        <v>158</v>
      </c>
      <c r="Y14" s="98">
        <v>556</v>
      </c>
      <c r="Z14" s="98">
        <v>38</v>
      </c>
      <c r="AA14" s="76" t="s">
        <v>707</v>
      </c>
    </row>
    <row r="15" spans="1:27" s="99" customFormat="1" ht="16.350000000000001" customHeight="1">
      <c r="A15" s="738" t="s">
        <v>1351</v>
      </c>
      <c r="B15" s="847">
        <f t="shared" ref="B15:Z15" si="0">SUM(B17:B39)</f>
        <v>2117</v>
      </c>
      <c r="C15" s="847">
        <f t="shared" si="0"/>
        <v>696</v>
      </c>
      <c r="D15" s="847">
        <f t="shared" si="0"/>
        <v>60</v>
      </c>
      <c r="E15" s="877">
        <f t="shared" si="0"/>
        <v>1</v>
      </c>
      <c r="F15" s="847">
        <f t="shared" si="0"/>
        <v>350</v>
      </c>
      <c r="G15" s="882">
        <f t="shared" si="0"/>
        <v>6</v>
      </c>
      <c r="H15" s="878">
        <f t="shared" si="0"/>
        <v>2</v>
      </c>
      <c r="I15" s="847">
        <f t="shared" si="0"/>
        <v>99</v>
      </c>
      <c r="J15" s="847">
        <f t="shared" si="0"/>
        <v>15</v>
      </c>
      <c r="K15" s="847">
        <f t="shared" si="0"/>
        <v>68</v>
      </c>
      <c r="L15" s="877">
        <f>SUM(L17:L39)</f>
        <v>1</v>
      </c>
      <c r="M15" s="847">
        <f t="shared" si="0"/>
        <v>11</v>
      </c>
      <c r="N15" s="877">
        <f>SUM(N17:N39)</f>
        <v>3</v>
      </c>
      <c r="O15" s="847">
        <f t="shared" si="0"/>
        <v>93</v>
      </c>
      <c r="P15" s="877">
        <f>SUM(P17:P39)</f>
        <v>1</v>
      </c>
      <c r="Q15" s="37">
        <f t="shared" si="0"/>
        <v>805</v>
      </c>
      <c r="R15" s="37">
        <f>SUM(R17:R39)</f>
        <v>458</v>
      </c>
      <c r="S15" s="873">
        <f>SUM(S17:S39)</f>
        <v>4</v>
      </c>
      <c r="T15" s="37">
        <f t="shared" si="0"/>
        <v>39</v>
      </c>
      <c r="U15" s="873">
        <f>SUM(U17:U39)</f>
        <v>8</v>
      </c>
      <c r="V15" s="37">
        <f t="shared" si="0"/>
        <v>152</v>
      </c>
      <c r="W15" s="873">
        <f>SUM(W17:W39)</f>
        <v>3</v>
      </c>
      <c r="X15" s="37">
        <f>SUM(X17:X39)</f>
        <v>156</v>
      </c>
      <c r="Y15" s="37">
        <f t="shared" si="0"/>
        <v>569</v>
      </c>
      <c r="Z15" s="37">
        <f t="shared" si="0"/>
        <v>47</v>
      </c>
      <c r="AA15" s="601" t="s">
        <v>1351</v>
      </c>
    </row>
    <row r="16" spans="1:27" s="15" customFormat="1" ht="9" customHeight="1">
      <c r="A16" s="739"/>
      <c r="B16" s="740"/>
      <c r="C16" s="740"/>
      <c r="D16" s="740"/>
      <c r="E16" s="740"/>
      <c r="F16" s="740"/>
      <c r="G16" s="893"/>
      <c r="H16" s="893"/>
      <c r="I16" s="740"/>
      <c r="J16" s="740"/>
      <c r="K16" s="740"/>
      <c r="L16" s="893"/>
      <c r="M16" s="893"/>
      <c r="N16" s="893"/>
      <c r="O16" s="740"/>
      <c r="P16" s="146"/>
      <c r="Q16" s="740"/>
      <c r="R16" s="740"/>
      <c r="S16" s="874"/>
      <c r="T16" s="740"/>
      <c r="U16" s="874"/>
      <c r="V16" s="740"/>
      <c r="W16" s="874"/>
      <c r="X16" s="874"/>
      <c r="Y16" s="740"/>
      <c r="Z16" s="741"/>
      <c r="AA16" s="742"/>
    </row>
    <row r="17" spans="1:27" s="15" customFormat="1" ht="15.95" customHeight="1">
      <c r="A17" s="739" t="s">
        <v>149</v>
      </c>
      <c r="B17" s="875">
        <f t="shared" ref="B17:B39" si="1">C17+Q17+Y17+Z17</f>
        <v>70</v>
      </c>
      <c r="C17" s="875">
        <f t="shared" ref="C17:C39" si="2">D17+F17+I17+J17+K17+M17+O17</f>
        <v>17</v>
      </c>
      <c r="D17" s="876">
        <v>1</v>
      </c>
      <c r="E17" s="876"/>
      <c r="F17" s="876">
        <v>8</v>
      </c>
      <c r="G17" s="877">
        <v>1</v>
      </c>
      <c r="H17" s="878">
        <v>1</v>
      </c>
      <c r="I17" s="876">
        <v>2</v>
      </c>
      <c r="J17" s="876">
        <v>1</v>
      </c>
      <c r="K17" s="876">
        <v>4</v>
      </c>
      <c r="L17" s="877"/>
      <c r="M17" s="876">
        <v>0</v>
      </c>
      <c r="N17" s="877"/>
      <c r="O17" s="876">
        <v>1</v>
      </c>
      <c r="P17" s="146"/>
      <c r="Q17" s="875">
        <f>R17+T17+V17+X17</f>
        <v>33</v>
      </c>
      <c r="R17" s="876">
        <v>19</v>
      </c>
      <c r="S17" s="878">
        <v>1</v>
      </c>
      <c r="T17" s="876">
        <v>1</v>
      </c>
      <c r="U17" s="878"/>
      <c r="V17" s="876">
        <v>8</v>
      </c>
      <c r="W17" s="878"/>
      <c r="X17" s="876">
        <v>5</v>
      </c>
      <c r="Y17" s="876">
        <v>18</v>
      </c>
      <c r="Z17" s="879">
        <v>2</v>
      </c>
      <c r="AA17" s="145" t="s">
        <v>194</v>
      </c>
    </row>
    <row r="18" spans="1:27" s="15" customFormat="1" ht="15.95" customHeight="1">
      <c r="A18" s="739" t="s">
        <v>150</v>
      </c>
      <c r="B18" s="875">
        <f t="shared" si="1"/>
        <v>344</v>
      </c>
      <c r="C18" s="875">
        <f t="shared" si="2"/>
        <v>230</v>
      </c>
      <c r="D18" s="876">
        <v>36</v>
      </c>
      <c r="E18" s="877">
        <v>1</v>
      </c>
      <c r="F18" s="876">
        <v>95</v>
      </c>
      <c r="G18" s="877">
        <v>1</v>
      </c>
      <c r="H18" s="878"/>
      <c r="I18" s="876">
        <v>75</v>
      </c>
      <c r="J18" s="876">
        <v>0</v>
      </c>
      <c r="K18" s="876">
        <v>5</v>
      </c>
      <c r="L18" s="877"/>
      <c r="M18" s="876">
        <v>4</v>
      </c>
      <c r="N18" s="877">
        <v>1</v>
      </c>
      <c r="O18" s="876">
        <v>15</v>
      </c>
      <c r="P18" s="146"/>
      <c r="Q18" s="875">
        <f t="shared" ref="Q18:Q39" si="3">R18+T18+V18+X18</f>
        <v>65</v>
      </c>
      <c r="R18" s="876">
        <v>39</v>
      </c>
      <c r="S18" s="878">
        <v>1</v>
      </c>
      <c r="T18" s="876">
        <v>5</v>
      </c>
      <c r="U18" s="878"/>
      <c r="V18" s="876">
        <v>17</v>
      </c>
      <c r="W18" s="878"/>
      <c r="X18" s="876">
        <v>4</v>
      </c>
      <c r="Y18" s="876">
        <v>47</v>
      </c>
      <c r="Z18" s="879">
        <v>2</v>
      </c>
      <c r="AA18" s="145" t="s">
        <v>151</v>
      </c>
    </row>
    <row r="19" spans="1:27" s="14" customFormat="1" ht="15.95" customHeight="1">
      <c r="A19" s="739" t="s">
        <v>152</v>
      </c>
      <c r="B19" s="875">
        <f t="shared" si="1"/>
        <v>64</v>
      </c>
      <c r="C19" s="875">
        <f t="shared" si="2"/>
        <v>21</v>
      </c>
      <c r="D19" s="876">
        <v>1</v>
      </c>
      <c r="E19" s="876"/>
      <c r="F19" s="876">
        <v>19</v>
      </c>
      <c r="G19" s="877"/>
      <c r="H19" s="878"/>
      <c r="I19" s="876">
        <v>0</v>
      </c>
      <c r="J19" s="876">
        <v>0</v>
      </c>
      <c r="K19" s="876">
        <v>1</v>
      </c>
      <c r="L19" s="877"/>
      <c r="M19" s="876">
        <v>0</v>
      </c>
      <c r="N19" s="877"/>
      <c r="O19" s="876">
        <v>0</v>
      </c>
      <c r="P19" s="146"/>
      <c r="Q19" s="875">
        <f>R19+T19+V19+X19</f>
        <v>20</v>
      </c>
      <c r="R19" s="876">
        <v>13</v>
      </c>
      <c r="S19" s="878"/>
      <c r="T19" s="876">
        <v>3</v>
      </c>
      <c r="U19" s="878"/>
      <c r="V19" s="876">
        <v>4</v>
      </c>
      <c r="W19" s="878">
        <v>1</v>
      </c>
      <c r="X19" s="876">
        <v>0</v>
      </c>
      <c r="Y19" s="876">
        <v>21</v>
      </c>
      <c r="Z19" s="879">
        <v>2</v>
      </c>
      <c r="AA19" s="145" t="s">
        <v>153</v>
      </c>
    </row>
    <row r="20" spans="1:27" s="15" customFormat="1" ht="15.95" customHeight="1">
      <c r="A20" s="739" t="s">
        <v>154</v>
      </c>
      <c r="B20" s="875">
        <f t="shared" si="1"/>
        <v>323</v>
      </c>
      <c r="C20" s="875">
        <f t="shared" si="2"/>
        <v>93</v>
      </c>
      <c r="D20" s="876">
        <v>5</v>
      </c>
      <c r="E20" s="876"/>
      <c r="F20" s="876">
        <v>41</v>
      </c>
      <c r="G20" s="877"/>
      <c r="H20" s="878"/>
      <c r="I20" s="876">
        <v>2</v>
      </c>
      <c r="J20" s="876">
        <v>2</v>
      </c>
      <c r="K20" s="876">
        <v>7</v>
      </c>
      <c r="L20" s="877"/>
      <c r="M20" s="876">
        <v>2</v>
      </c>
      <c r="N20" s="877"/>
      <c r="O20" s="876">
        <v>34</v>
      </c>
      <c r="P20" s="146"/>
      <c r="Q20" s="875">
        <f t="shared" si="3"/>
        <v>157</v>
      </c>
      <c r="R20" s="876">
        <v>78</v>
      </c>
      <c r="S20" s="878"/>
      <c r="T20" s="876">
        <v>5</v>
      </c>
      <c r="U20" s="878"/>
      <c r="V20" s="876">
        <v>21</v>
      </c>
      <c r="W20" s="878"/>
      <c r="X20" s="876">
        <v>53</v>
      </c>
      <c r="Y20" s="876">
        <v>69</v>
      </c>
      <c r="Z20" s="879">
        <v>4</v>
      </c>
      <c r="AA20" s="145" t="s">
        <v>155</v>
      </c>
    </row>
    <row r="21" spans="1:27" s="15" customFormat="1" ht="15.95" customHeight="1">
      <c r="A21" s="739" t="s">
        <v>156</v>
      </c>
      <c r="B21" s="875">
        <f t="shared" si="1"/>
        <v>86</v>
      </c>
      <c r="C21" s="875">
        <f t="shared" si="2"/>
        <v>18</v>
      </c>
      <c r="D21" s="876">
        <v>1</v>
      </c>
      <c r="E21" s="876"/>
      <c r="F21" s="876">
        <v>11</v>
      </c>
      <c r="G21" s="877">
        <v>1</v>
      </c>
      <c r="H21" s="878"/>
      <c r="I21" s="876">
        <v>2</v>
      </c>
      <c r="J21" s="876">
        <v>1</v>
      </c>
      <c r="K21" s="876">
        <v>2</v>
      </c>
      <c r="L21" s="877"/>
      <c r="M21" s="876">
        <v>0</v>
      </c>
      <c r="N21" s="877"/>
      <c r="O21" s="876">
        <v>1</v>
      </c>
      <c r="P21" s="146"/>
      <c r="Q21" s="875">
        <f t="shared" si="3"/>
        <v>39</v>
      </c>
      <c r="R21" s="876">
        <v>23</v>
      </c>
      <c r="S21" s="878"/>
      <c r="T21" s="876">
        <v>2</v>
      </c>
      <c r="U21" s="878"/>
      <c r="V21" s="876">
        <v>7</v>
      </c>
      <c r="W21" s="878">
        <v>1</v>
      </c>
      <c r="X21" s="876">
        <v>7</v>
      </c>
      <c r="Y21" s="876">
        <v>29</v>
      </c>
      <c r="Z21" s="879">
        <v>0</v>
      </c>
      <c r="AA21" s="145" t="s">
        <v>157</v>
      </c>
    </row>
    <row r="22" spans="1:27" s="15" customFormat="1" ht="15.95" customHeight="1">
      <c r="A22" s="739" t="s">
        <v>158</v>
      </c>
      <c r="B22" s="875">
        <f t="shared" si="1"/>
        <v>142</v>
      </c>
      <c r="C22" s="875">
        <f t="shared" si="2"/>
        <v>43</v>
      </c>
      <c r="D22" s="876">
        <v>7</v>
      </c>
      <c r="E22" s="876"/>
      <c r="F22" s="876">
        <v>25</v>
      </c>
      <c r="G22" s="877"/>
      <c r="H22" s="878"/>
      <c r="I22" s="876">
        <v>4</v>
      </c>
      <c r="J22" s="876">
        <v>1</v>
      </c>
      <c r="K22" s="876">
        <v>3</v>
      </c>
      <c r="L22" s="877"/>
      <c r="M22" s="876">
        <v>0</v>
      </c>
      <c r="N22" s="877"/>
      <c r="O22" s="876">
        <v>3</v>
      </c>
      <c r="P22" s="146"/>
      <c r="Q22" s="875">
        <f t="shared" si="3"/>
        <v>47</v>
      </c>
      <c r="R22" s="876">
        <v>32</v>
      </c>
      <c r="S22" s="878"/>
      <c r="T22" s="876">
        <v>1</v>
      </c>
      <c r="U22" s="878"/>
      <c r="V22" s="876">
        <v>6</v>
      </c>
      <c r="W22" s="878"/>
      <c r="X22" s="876">
        <v>8</v>
      </c>
      <c r="Y22" s="876">
        <v>46</v>
      </c>
      <c r="Z22" s="879">
        <v>6</v>
      </c>
      <c r="AA22" s="145" t="s">
        <v>159</v>
      </c>
    </row>
    <row r="23" spans="1:27" s="15" customFormat="1" ht="15.95" customHeight="1">
      <c r="A23" s="739" t="s">
        <v>160</v>
      </c>
      <c r="B23" s="875">
        <f t="shared" si="1"/>
        <v>90</v>
      </c>
      <c r="C23" s="875">
        <f t="shared" si="2"/>
        <v>26</v>
      </c>
      <c r="D23" s="876">
        <v>1</v>
      </c>
      <c r="E23" s="876"/>
      <c r="F23" s="876">
        <v>20</v>
      </c>
      <c r="G23" s="877">
        <v>1</v>
      </c>
      <c r="H23" s="878"/>
      <c r="I23" s="876">
        <v>0</v>
      </c>
      <c r="J23" s="876">
        <v>0</v>
      </c>
      <c r="K23" s="876">
        <v>1</v>
      </c>
      <c r="L23" s="877"/>
      <c r="M23" s="876">
        <v>0</v>
      </c>
      <c r="N23" s="880"/>
      <c r="O23" s="876">
        <v>4</v>
      </c>
      <c r="P23" s="146"/>
      <c r="Q23" s="875">
        <f t="shared" si="3"/>
        <v>48</v>
      </c>
      <c r="R23" s="876">
        <v>34</v>
      </c>
      <c r="S23" s="878"/>
      <c r="T23" s="876">
        <v>1</v>
      </c>
      <c r="U23" s="878"/>
      <c r="V23" s="876">
        <v>8</v>
      </c>
      <c r="W23" s="878"/>
      <c r="X23" s="876">
        <v>5</v>
      </c>
      <c r="Y23" s="876">
        <v>13</v>
      </c>
      <c r="Z23" s="879">
        <v>3</v>
      </c>
      <c r="AA23" s="145" t="s">
        <v>161</v>
      </c>
    </row>
    <row r="24" spans="1:27" s="15" customFormat="1" ht="15.95" customHeight="1">
      <c r="A24" s="739" t="s">
        <v>162</v>
      </c>
      <c r="B24" s="875">
        <f t="shared" si="1"/>
        <v>100</v>
      </c>
      <c r="C24" s="875">
        <f t="shared" si="2"/>
        <v>24</v>
      </c>
      <c r="D24" s="876">
        <v>0</v>
      </c>
      <c r="E24" s="876"/>
      <c r="F24" s="876">
        <v>19</v>
      </c>
      <c r="G24" s="877"/>
      <c r="H24" s="878"/>
      <c r="I24" s="876">
        <v>2</v>
      </c>
      <c r="J24" s="876">
        <v>0</v>
      </c>
      <c r="K24" s="876">
        <v>2</v>
      </c>
      <c r="L24" s="877"/>
      <c r="M24" s="876">
        <v>0</v>
      </c>
      <c r="N24" s="877"/>
      <c r="O24" s="876">
        <v>1</v>
      </c>
      <c r="P24" s="146"/>
      <c r="Q24" s="875">
        <f t="shared" si="3"/>
        <v>49</v>
      </c>
      <c r="R24" s="876">
        <v>22</v>
      </c>
      <c r="S24" s="878"/>
      <c r="T24" s="876">
        <v>1</v>
      </c>
      <c r="U24" s="878">
        <v>1</v>
      </c>
      <c r="V24" s="876">
        <v>18</v>
      </c>
      <c r="W24" s="878"/>
      <c r="X24" s="876">
        <v>8</v>
      </c>
      <c r="Y24" s="876">
        <v>25</v>
      </c>
      <c r="Z24" s="879">
        <v>2</v>
      </c>
      <c r="AA24" s="145" t="s">
        <v>163</v>
      </c>
    </row>
    <row r="25" spans="1:27" s="15" customFormat="1" ht="15.95" customHeight="1">
      <c r="A25" s="739" t="s">
        <v>164</v>
      </c>
      <c r="B25" s="875">
        <f t="shared" si="1"/>
        <v>91</v>
      </c>
      <c r="C25" s="875">
        <f t="shared" si="2"/>
        <v>23</v>
      </c>
      <c r="D25" s="876">
        <v>2</v>
      </c>
      <c r="E25" s="876"/>
      <c r="F25" s="876">
        <v>12</v>
      </c>
      <c r="G25" s="877">
        <v>1</v>
      </c>
      <c r="H25" s="878">
        <v>1</v>
      </c>
      <c r="I25" s="876">
        <v>1</v>
      </c>
      <c r="J25" s="876">
        <v>2</v>
      </c>
      <c r="K25" s="876">
        <v>2</v>
      </c>
      <c r="L25" s="877"/>
      <c r="M25" s="876">
        <v>2</v>
      </c>
      <c r="N25" s="877">
        <v>1</v>
      </c>
      <c r="O25" s="876">
        <v>2</v>
      </c>
      <c r="P25" s="146"/>
      <c r="Q25" s="875">
        <f t="shared" si="3"/>
        <v>37</v>
      </c>
      <c r="R25" s="876">
        <v>25</v>
      </c>
      <c r="S25" s="878"/>
      <c r="T25" s="876">
        <v>4</v>
      </c>
      <c r="U25" s="878">
        <v>3</v>
      </c>
      <c r="V25" s="876">
        <v>6</v>
      </c>
      <c r="W25" s="878"/>
      <c r="X25" s="876">
        <v>2</v>
      </c>
      <c r="Y25" s="876">
        <v>25</v>
      </c>
      <c r="Z25" s="879">
        <v>6</v>
      </c>
      <c r="AA25" s="145" t="s">
        <v>165</v>
      </c>
    </row>
    <row r="26" spans="1:27" s="15" customFormat="1" ht="15.95" customHeight="1">
      <c r="A26" s="739" t="s">
        <v>166</v>
      </c>
      <c r="B26" s="875">
        <f t="shared" si="1"/>
        <v>42</v>
      </c>
      <c r="C26" s="875">
        <f t="shared" si="2"/>
        <v>15</v>
      </c>
      <c r="D26" s="876">
        <v>0</v>
      </c>
      <c r="E26" s="876"/>
      <c r="F26" s="876">
        <v>9</v>
      </c>
      <c r="G26" s="877">
        <v>1</v>
      </c>
      <c r="H26" s="878"/>
      <c r="I26" s="876">
        <v>2</v>
      </c>
      <c r="J26" s="876">
        <v>0</v>
      </c>
      <c r="K26" s="876">
        <v>2</v>
      </c>
      <c r="L26" s="877"/>
      <c r="M26" s="876">
        <v>1</v>
      </c>
      <c r="N26" s="877"/>
      <c r="O26" s="876">
        <v>1</v>
      </c>
      <c r="P26" s="146"/>
      <c r="Q26" s="875">
        <f t="shared" si="3"/>
        <v>15</v>
      </c>
      <c r="R26" s="876">
        <v>8</v>
      </c>
      <c r="S26" s="878"/>
      <c r="T26" s="876">
        <v>3</v>
      </c>
      <c r="U26" s="878"/>
      <c r="V26" s="876">
        <v>4</v>
      </c>
      <c r="W26" s="878"/>
      <c r="X26" s="876">
        <v>0</v>
      </c>
      <c r="Y26" s="876">
        <v>11</v>
      </c>
      <c r="Z26" s="879">
        <v>1</v>
      </c>
      <c r="AA26" s="145" t="s">
        <v>167</v>
      </c>
    </row>
    <row r="27" spans="1:27" s="15" customFormat="1" ht="15.95" customHeight="1">
      <c r="A27" s="739" t="s">
        <v>168</v>
      </c>
      <c r="B27" s="875">
        <f t="shared" si="1"/>
        <v>34</v>
      </c>
      <c r="C27" s="875">
        <f t="shared" si="2"/>
        <v>7</v>
      </c>
      <c r="D27" s="876">
        <v>1</v>
      </c>
      <c r="E27" s="876"/>
      <c r="F27" s="876">
        <v>5</v>
      </c>
      <c r="G27" s="877"/>
      <c r="H27" s="878"/>
      <c r="I27" s="876">
        <v>1</v>
      </c>
      <c r="J27" s="876">
        <v>0</v>
      </c>
      <c r="K27" s="876">
        <v>0</v>
      </c>
      <c r="L27" s="877"/>
      <c r="M27" s="876">
        <v>0</v>
      </c>
      <c r="N27" s="877"/>
      <c r="O27" s="876">
        <v>0</v>
      </c>
      <c r="P27" s="146"/>
      <c r="Q27" s="875">
        <f t="shared" si="3"/>
        <v>13</v>
      </c>
      <c r="R27" s="876">
        <v>9</v>
      </c>
      <c r="S27" s="878"/>
      <c r="T27" s="876">
        <v>0</v>
      </c>
      <c r="U27" s="878"/>
      <c r="V27" s="876">
        <v>2</v>
      </c>
      <c r="W27" s="878"/>
      <c r="X27" s="876">
        <v>2</v>
      </c>
      <c r="Y27" s="876">
        <v>13</v>
      </c>
      <c r="Z27" s="879">
        <v>1</v>
      </c>
      <c r="AA27" s="145" t="s">
        <v>169</v>
      </c>
    </row>
    <row r="28" spans="1:27" s="15" customFormat="1" ht="15.95" customHeight="1">
      <c r="A28" s="739" t="s">
        <v>170</v>
      </c>
      <c r="B28" s="875">
        <f t="shared" si="1"/>
        <v>58</v>
      </c>
      <c r="C28" s="875">
        <f t="shared" si="2"/>
        <v>12</v>
      </c>
      <c r="D28" s="876">
        <v>1</v>
      </c>
      <c r="E28" s="876"/>
      <c r="F28" s="876">
        <v>7</v>
      </c>
      <c r="G28" s="877"/>
      <c r="H28" s="878"/>
      <c r="I28" s="876">
        <v>0</v>
      </c>
      <c r="J28" s="876">
        <v>0</v>
      </c>
      <c r="K28" s="876">
        <v>3</v>
      </c>
      <c r="L28" s="877"/>
      <c r="M28" s="876">
        <v>0</v>
      </c>
      <c r="N28" s="877"/>
      <c r="O28" s="876">
        <v>1</v>
      </c>
      <c r="P28" s="146"/>
      <c r="Q28" s="875">
        <f t="shared" si="3"/>
        <v>29</v>
      </c>
      <c r="R28" s="876">
        <v>23</v>
      </c>
      <c r="S28" s="878">
        <v>1</v>
      </c>
      <c r="T28" s="876">
        <v>0</v>
      </c>
      <c r="U28" s="878"/>
      <c r="V28" s="876">
        <v>4</v>
      </c>
      <c r="W28" s="878"/>
      <c r="X28" s="876">
        <v>2</v>
      </c>
      <c r="Y28" s="876">
        <v>17</v>
      </c>
      <c r="Z28" s="879">
        <v>0</v>
      </c>
      <c r="AA28" s="145" t="s">
        <v>171</v>
      </c>
    </row>
    <row r="29" spans="1:27" s="15" customFormat="1" ht="15.95" customHeight="1">
      <c r="A29" s="739" t="s">
        <v>172</v>
      </c>
      <c r="B29" s="875">
        <f t="shared" si="1"/>
        <v>48</v>
      </c>
      <c r="C29" s="875">
        <f t="shared" si="2"/>
        <v>14</v>
      </c>
      <c r="D29" s="876">
        <v>0</v>
      </c>
      <c r="E29" s="876"/>
      <c r="F29" s="876">
        <v>2</v>
      </c>
      <c r="G29" s="877"/>
      <c r="H29" s="878"/>
      <c r="I29" s="876">
        <v>0</v>
      </c>
      <c r="J29" s="876">
        <v>2</v>
      </c>
      <c r="K29" s="876">
        <v>4</v>
      </c>
      <c r="L29" s="877"/>
      <c r="M29" s="876">
        <v>0</v>
      </c>
      <c r="N29" s="877"/>
      <c r="O29" s="876">
        <v>6</v>
      </c>
      <c r="P29" s="146"/>
      <c r="Q29" s="875">
        <f t="shared" si="3"/>
        <v>15</v>
      </c>
      <c r="R29" s="876">
        <v>8</v>
      </c>
      <c r="S29" s="878"/>
      <c r="T29" s="876">
        <v>3</v>
      </c>
      <c r="U29" s="878">
        <v>2</v>
      </c>
      <c r="V29" s="876">
        <v>1</v>
      </c>
      <c r="W29" s="878"/>
      <c r="X29" s="876">
        <v>3</v>
      </c>
      <c r="Y29" s="876">
        <v>18</v>
      </c>
      <c r="Z29" s="879">
        <v>1</v>
      </c>
      <c r="AA29" s="145" t="s">
        <v>195</v>
      </c>
    </row>
    <row r="30" spans="1:27" s="15" customFormat="1" ht="15.95" customHeight="1">
      <c r="A30" s="739" t="s">
        <v>173</v>
      </c>
      <c r="B30" s="875">
        <f t="shared" si="1"/>
        <v>59</v>
      </c>
      <c r="C30" s="875">
        <f t="shared" si="2"/>
        <v>9</v>
      </c>
      <c r="D30" s="876">
        <v>1</v>
      </c>
      <c r="E30" s="876"/>
      <c r="F30" s="876">
        <v>2</v>
      </c>
      <c r="G30" s="877"/>
      <c r="H30" s="878"/>
      <c r="I30" s="876">
        <v>0</v>
      </c>
      <c r="J30" s="876">
        <v>0</v>
      </c>
      <c r="K30" s="876">
        <v>4</v>
      </c>
      <c r="L30" s="877"/>
      <c r="M30" s="876">
        <v>0</v>
      </c>
      <c r="N30" s="877"/>
      <c r="O30" s="876">
        <v>2</v>
      </c>
      <c r="P30" s="146"/>
      <c r="Q30" s="875">
        <f t="shared" si="3"/>
        <v>17</v>
      </c>
      <c r="R30" s="876">
        <v>7</v>
      </c>
      <c r="S30" s="878"/>
      <c r="T30" s="876">
        <v>0</v>
      </c>
      <c r="U30" s="878"/>
      <c r="V30" s="876">
        <v>4</v>
      </c>
      <c r="W30" s="878"/>
      <c r="X30" s="876">
        <v>6</v>
      </c>
      <c r="Y30" s="876">
        <v>32</v>
      </c>
      <c r="Z30" s="879">
        <v>1</v>
      </c>
      <c r="AA30" s="145" t="s">
        <v>174</v>
      </c>
    </row>
    <row r="31" spans="1:27" s="15" customFormat="1" ht="15.95" customHeight="1">
      <c r="A31" s="739" t="s">
        <v>175</v>
      </c>
      <c r="B31" s="875">
        <f t="shared" si="1"/>
        <v>78</v>
      </c>
      <c r="C31" s="875">
        <f t="shared" si="2"/>
        <v>7</v>
      </c>
      <c r="D31" s="876">
        <v>0</v>
      </c>
      <c r="E31" s="876"/>
      <c r="F31" s="876">
        <v>2</v>
      </c>
      <c r="G31" s="877"/>
      <c r="H31" s="878"/>
      <c r="I31" s="876">
        <v>0</v>
      </c>
      <c r="J31" s="876">
        <v>0</v>
      </c>
      <c r="K31" s="876">
        <v>1</v>
      </c>
      <c r="L31" s="877"/>
      <c r="M31" s="876">
        <v>0</v>
      </c>
      <c r="N31" s="877"/>
      <c r="O31" s="876">
        <v>4</v>
      </c>
      <c r="P31" s="146"/>
      <c r="Q31" s="875">
        <f t="shared" si="3"/>
        <v>27</v>
      </c>
      <c r="R31" s="876">
        <v>8</v>
      </c>
      <c r="S31" s="878"/>
      <c r="T31" s="876">
        <v>2</v>
      </c>
      <c r="U31" s="878">
        <v>1</v>
      </c>
      <c r="V31" s="876">
        <v>5</v>
      </c>
      <c r="W31" s="878"/>
      <c r="X31" s="876">
        <v>12</v>
      </c>
      <c r="Y31" s="876">
        <v>43</v>
      </c>
      <c r="Z31" s="879">
        <v>1</v>
      </c>
      <c r="AA31" s="145" t="s">
        <v>176</v>
      </c>
    </row>
    <row r="32" spans="1:27" s="15" customFormat="1" ht="15.95" customHeight="1">
      <c r="A32" s="739" t="s">
        <v>177</v>
      </c>
      <c r="B32" s="875">
        <f t="shared" si="1"/>
        <v>90</v>
      </c>
      <c r="C32" s="875">
        <f t="shared" si="2"/>
        <v>28</v>
      </c>
      <c r="D32" s="876">
        <v>0</v>
      </c>
      <c r="E32" s="876"/>
      <c r="F32" s="876">
        <v>20</v>
      </c>
      <c r="G32" s="877"/>
      <c r="H32" s="878"/>
      <c r="I32" s="876">
        <v>0</v>
      </c>
      <c r="J32" s="876">
        <v>0</v>
      </c>
      <c r="K32" s="876">
        <v>6</v>
      </c>
      <c r="L32" s="877">
        <v>1</v>
      </c>
      <c r="M32" s="876">
        <v>0</v>
      </c>
      <c r="N32" s="877"/>
      <c r="O32" s="876">
        <v>2</v>
      </c>
      <c r="P32" s="146"/>
      <c r="Q32" s="875">
        <f t="shared" si="3"/>
        <v>46</v>
      </c>
      <c r="R32" s="876">
        <v>28</v>
      </c>
      <c r="S32" s="878"/>
      <c r="T32" s="876">
        <v>3</v>
      </c>
      <c r="U32" s="878"/>
      <c r="V32" s="876">
        <v>9</v>
      </c>
      <c r="W32" s="878"/>
      <c r="X32" s="876">
        <v>6</v>
      </c>
      <c r="Y32" s="876">
        <v>13</v>
      </c>
      <c r="Z32" s="879">
        <v>3</v>
      </c>
      <c r="AA32" s="145" t="s">
        <v>178</v>
      </c>
    </row>
    <row r="33" spans="1:27" s="15" customFormat="1" ht="15.95" customHeight="1">
      <c r="A33" s="739" t="s">
        <v>179</v>
      </c>
      <c r="B33" s="875">
        <f t="shared" si="1"/>
        <v>32</v>
      </c>
      <c r="C33" s="875">
        <f t="shared" si="2"/>
        <v>10</v>
      </c>
      <c r="D33" s="876">
        <v>0</v>
      </c>
      <c r="E33" s="876"/>
      <c r="F33" s="876">
        <v>5</v>
      </c>
      <c r="G33" s="877"/>
      <c r="H33" s="878"/>
      <c r="I33" s="876">
        <v>4</v>
      </c>
      <c r="J33" s="876">
        <v>0</v>
      </c>
      <c r="K33" s="876">
        <v>0</v>
      </c>
      <c r="L33" s="877"/>
      <c r="M33" s="876">
        <v>0</v>
      </c>
      <c r="N33" s="877"/>
      <c r="O33" s="876">
        <v>1</v>
      </c>
      <c r="P33" s="877">
        <v>1</v>
      </c>
      <c r="Q33" s="875">
        <f t="shared" si="3"/>
        <v>12</v>
      </c>
      <c r="R33" s="876">
        <v>8</v>
      </c>
      <c r="S33" s="878"/>
      <c r="T33" s="876">
        <v>0</v>
      </c>
      <c r="U33" s="878">
        <v>1</v>
      </c>
      <c r="V33" s="876">
        <v>3</v>
      </c>
      <c r="W33" s="878"/>
      <c r="X33" s="876">
        <v>1</v>
      </c>
      <c r="Y33" s="876">
        <v>8</v>
      </c>
      <c r="Z33" s="879">
        <v>2</v>
      </c>
      <c r="AA33" s="145" t="s">
        <v>180</v>
      </c>
    </row>
    <row r="34" spans="1:27" s="15" customFormat="1" ht="15.95" customHeight="1">
      <c r="A34" s="739" t="s">
        <v>181</v>
      </c>
      <c r="B34" s="875">
        <f t="shared" si="1"/>
        <v>75</v>
      </c>
      <c r="C34" s="875">
        <f t="shared" si="2"/>
        <v>9</v>
      </c>
      <c r="D34" s="881">
        <v>0</v>
      </c>
      <c r="E34" s="881"/>
      <c r="F34" s="881">
        <v>5</v>
      </c>
      <c r="G34" s="882"/>
      <c r="H34" s="878"/>
      <c r="I34" s="881">
        <v>2</v>
      </c>
      <c r="J34" s="881">
        <v>0</v>
      </c>
      <c r="K34" s="881">
        <v>1</v>
      </c>
      <c r="L34" s="882"/>
      <c r="M34" s="881">
        <v>0</v>
      </c>
      <c r="N34" s="882"/>
      <c r="O34" s="881">
        <v>1</v>
      </c>
      <c r="P34" s="146"/>
      <c r="Q34" s="875">
        <f t="shared" si="3"/>
        <v>40</v>
      </c>
      <c r="R34" s="881">
        <v>19</v>
      </c>
      <c r="S34" s="883">
        <v>1</v>
      </c>
      <c r="T34" s="881">
        <v>1</v>
      </c>
      <c r="U34" s="883"/>
      <c r="V34" s="881">
        <v>10</v>
      </c>
      <c r="W34" s="883"/>
      <c r="X34" s="876">
        <v>10</v>
      </c>
      <c r="Y34" s="881">
        <v>26</v>
      </c>
      <c r="Z34" s="884">
        <v>0</v>
      </c>
      <c r="AA34" s="145" t="s">
        <v>182</v>
      </c>
    </row>
    <row r="35" spans="1:27" s="15" customFormat="1" ht="15.95" customHeight="1">
      <c r="A35" s="739" t="s">
        <v>183</v>
      </c>
      <c r="B35" s="875">
        <f t="shared" si="1"/>
        <v>33</v>
      </c>
      <c r="C35" s="875">
        <f t="shared" si="2"/>
        <v>8</v>
      </c>
      <c r="D35" s="876">
        <v>0</v>
      </c>
      <c r="E35" s="876"/>
      <c r="F35" s="876">
        <v>6</v>
      </c>
      <c r="G35" s="877"/>
      <c r="H35" s="878"/>
      <c r="I35" s="876">
        <v>1</v>
      </c>
      <c r="J35" s="876">
        <v>0</v>
      </c>
      <c r="K35" s="876">
        <v>1</v>
      </c>
      <c r="L35" s="877"/>
      <c r="M35" s="876">
        <v>0</v>
      </c>
      <c r="N35" s="877"/>
      <c r="O35" s="876">
        <v>0</v>
      </c>
      <c r="P35" s="146"/>
      <c r="Q35" s="875">
        <f t="shared" si="3"/>
        <v>10</v>
      </c>
      <c r="R35" s="876">
        <v>7</v>
      </c>
      <c r="S35" s="878"/>
      <c r="T35" s="876">
        <v>0</v>
      </c>
      <c r="U35" s="878"/>
      <c r="V35" s="876">
        <v>2</v>
      </c>
      <c r="W35" s="878">
        <v>1</v>
      </c>
      <c r="X35" s="876">
        <v>1</v>
      </c>
      <c r="Y35" s="876">
        <v>12</v>
      </c>
      <c r="Z35" s="879">
        <v>3</v>
      </c>
      <c r="AA35" s="145" t="s">
        <v>184</v>
      </c>
    </row>
    <row r="36" spans="1:27" s="15" customFormat="1" ht="15.95" customHeight="1">
      <c r="A36" s="739" t="s">
        <v>185</v>
      </c>
      <c r="B36" s="875">
        <f t="shared" si="1"/>
        <v>99</v>
      </c>
      <c r="C36" s="875">
        <f t="shared" si="2"/>
        <v>35</v>
      </c>
      <c r="D36" s="876">
        <v>0</v>
      </c>
      <c r="E36" s="876"/>
      <c r="F36" s="876">
        <v>23</v>
      </c>
      <c r="G36" s="877"/>
      <c r="H36" s="878"/>
      <c r="I36" s="876">
        <v>0</v>
      </c>
      <c r="J36" s="876">
        <v>3</v>
      </c>
      <c r="K36" s="876">
        <v>3</v>
      </c>
      <c r="L36" s="877"/>
      <c r="M36" s="876">
        <v>2</v>
      </c>
      <c r="N36" s="877">
        <v>1</v>
      </c>
      <c r="O36" s="876">
        <v>4</v>
      </c>
      <c r="P36" s="146"/>
      <c r="Q36" s="875">
        <f t="shared" si="3"/>
        <v>35</v>
      </c>
      <c r="R36" s="876">
        <v>20</v>
      </c>
      <c r="S36" s="878"/>
      <c r="T36" s="876">
        <v>3</v>
      </c>
      <c r="U36" s="878"/>
      <c r="V36" s="876">
        <v>4</v>
      </c>
      <c r="W36" s="878"/>
      <c r="X36" s="876">
        <v>8</v>
      </c>
      <c r="Y36" s="876">
        <v>28</v>
      </c>
      <c r="Z36" s="879">
        <v>1</v>
      </c>
      <c r="AA36" s="145" t="s">
        <v>186</v>
      </c>
    </row>
    <row r="37" spans="1:27" s="15" customFormat="1" ht="15.95" customHeight="1">
      <c r="A37" s="739" t="s">
        <v>187</v>
      </c>
      <c r="B37" s="875">
        <f t="shared" si="1"/>
        <v>101</v>
      </c>
      <c r="C37" s="875">
        <f t="shared" si="2"/>
        <v>23</v>
      </c>
      <c r="D37" s="876">
        <v>1</v>
      </c>
      <c r="E37" s="876"/>
      <c r="F37" s="876">
        <v>10</v>
      </c>
      <c r="G37" s="877"/>
      <c r="H37" s="878"/>
      <c r="I37" s="876">
        <v>1</v>
      </c>
      <c r="J37" s="876">
        <v>2</v>
      </c>
      <c r="K37" s="876">
        <v>1</v>
      </c>
      <c r="L37" s="877"/>
      <c r="M37" s="876">
        <v>0</v>
      </c>
      <c r="N37" s="877"/>
      <c r="O37" s="876">
        <v>8</v>
      </c>
      <c r="P37" s="146"/>
      <c r="Q37" s="875">
        <f t="shared" si="3"/>
        <v>33</v>
      </c>
      <c r="R37" s="876">
        <v>18</v>
      </c>
      <c r="S37" s="878"/>
      <c r="T37" s="876">
        <v>1</v>
      </c>
      <c r="U37" s="878"/>
      <c r="V37" s="876">
        <v>4</v>
      </c>
      <c r="W37" s="878"/>
      <c r="X37" s="876">
        <v>10</v>
      </c>
      <c r="Y37" s="876">
        <v>42</v>
      </c>
      <c r="Z37" s="879">
        <v>3</v>
      </c>
      <c r="AA37" s="145" t="s">
        <v>188</v>
      </c>
    </row>
    <row r="38" spans="1:27" s="15" customFormat="1" ht="15.95" customHeight="1">
      <c r="A38" s="739" t="s">
        <v>189</v>
      </c>
      <c r="B38" s="875">
        <f t="shared" si="1"/>
        <v>39</v>
      </c>
      <c r="C38" s="875">
        <f t="shared" si="2"/>
        <v>13</v>
      </c>
      <c r="D38" s="876">
        <v>2</v>
      </c>
      <c r="E38" s="876"/>
      <c r="F38" s="876">
        <v>4</v>
      </c>
      <c r="G38" s="877"/>
      <c r="H38" s="878"/>
      <c r="I38" s="876">
        <v>0</v>
      </c>
      <c r="J38" s="876">
        <v>1</v>
      </c>
      <c r="K38" s="876">
        <v>6</v>
      </c>
      <c r="L38" s="877"/>
      <c r="M38" s="876">
        <v>0</v>
      </c>
      <c r="N38" s="877"/>
      <c r="O38" s="876">
        <v>0</v>
      </c>
      <c r="P38" s="146"/>
      <c r="Q38" s="875">
        <f t="shared" si="3"/>
        <v>14</v>
      </c>
      <c r="R38" s="876">
        <v>10</v>
      </c>
      <c r="S38" s="878"/>
      <c r="T38" s="876">
        <v>0</v>
      </c>
      <c r="U38" s="878"/>
      <c r="V38" s="876">
        <v>3</v>
      </c>
      <c r="W38" s="878"/>
      <c r="X38" s="876">
        <v>1</v>
      </c>
      <c r="Y38" s="876">
        <v>10</v>
      </c>
      <c r="Z38" s="879">
        <v>2</v>
      </c>
      <c r="AA38" s="145" t="s">
        <v>190</v>
      </c>
    </row>
    <row r="39" spans="1:27" s="15" customFormat="1" ht="15.95" customHeight="1" thickBot="1">
      <c r="A39" s="848" t="s">
        <v>191</v>
      </c>
      <c r="B39" s="885">
        <f t="shared" si="1"/>
        <v>19</v>
      </c>
      <c r="C39" s="885">
        <f t="shared" si="2"/>
        <v>11</v>
      </c>
      <c r="D39" s="886">
        <v>0</v>
      </c>
      <c r="E39" s="886"/>
      <c r="F39" s="886">
        <v>0</v>
      </c>
      <c r="G39" s="887"/>
      <c r="H39" s="888"/>
      <c r="I39" s="886">
        <v>0</v>
      </c>
      <c r="J39" s="886">
        <v>0</v>
      </c>
      <c r="K39" s="886">
        <v>9</v>
      </c>
      <c r="L39" s="887"/>
      <c r="M39" s="886">
        <v>0</v>
      </c>
      <c r="N39" s="887"/>
      <c r="O39" s="886">
        <v>2</v>
      </c>
      <c r="P39" s="889"/>
      <c r="Q39" s="885">
        <f t="shared" si="3"/>
        <v>4</v>
      </c>
      <c r="R39" s="886">
        <v>0</v>
      </c>
      <c r="S39" s="888"/>
      <c r="T39" s="886">
        <v>0</v>
      </c>
      <c r="U39" s="888"/>
      <c r="V39" s="886">
        <v>2</v>
      </c>
      <c r="W39" s="888"/>
      <c r="X39" s="886">
        <v>2</v>
      </c>
      <c r="Y39" s="886">
        <v>3</v>
      </c>
      <c r="Z39" s="890">
        <v>1</v>
      </c>
      <c r="AA39" s="289" t="s">
        <v>192</v>
      </c>
    </row>
    <row r="40" spans="1:27" s="120" customFormat="1" ht="11.1" customHeight="1">
      <c r="A40" s="811" t="s">
        <v>1073</v>
      </c>
      <c r="B40" s="284"/>
      <c r="C40" s="284"/>
      <c r="D40" s="284"/>
      <c r="E40" s="284"/>
      <c r="F40" s="284"/>
      <c r="G40" s="284"/>
      <c r="H40" s="284"/>
      <c r="I40" s="284"/>
      <c r="J40" s="284"/>
      <c r="K40" s="284"/>
      <c r="L40" s="284"/>
      <c r="M40" s="284"/>
      <c r="N40" s="284"/>
      <c r="O40" s="284"/>
      <c r="P40" s="811"/>
      <c r="Q40" s="284"/>
      <c r="R40" s="284"/>
      <c r="S40" s="284"/>
      <c r="T40" s="284"/>
      <c r="U40" s="284"/>
      <c r="V40" s="284"/>
      <c r="W40" s="284"/>
      <c r="X40" s="284"/>
      <c r="AA40" s="493" t="s">
        <v>1227</v>
      </c>
    </row>
    <row r="41" spans="1:27" s="114" customFormat="1" ht="11.1" customHeight="1">
      <c r="A41" s="811" t="s">
        <v>1074</v>
      </c>
      <c r="G41" s="811"/>
      <c r="H41" s="811"/>
      <c r="L41" s="811"/>
      <c r="M41" s="811"/>
      <c r="N41" s="811"/>
      <c r="O41" s="811"/>
      <c r="Q41" s="120"/>
      <c r="S41" s="120"/>
      <c r="U41" s="120"/>
      <c r="W41" s="120"/>
      <c r="X41" s="120"/>
      <c r="AA41" s="113"/>
    </row>
    <row r="42" spans="1:27" s="15" customFormat="1" ht="11.1" customHeight="1">
      <c r="A42" s="1349" t="s">
        <v>1223</v>
      </c>
      <c r="B42" s="1349"/>
      <c r="C42" s="1349"/>
      <c r="D42" s="1349"/>
      <c r="E42" s="1349"/>
      <c r="F42" s="1349"/>
      <c r="G42" s="1349"/>
      <c r="H42" s="1349"/>
      <c r="I42" s="1349"/>
      <c r="J42" s="1349"/>
      <c r="K42" s="1349"/>
      <c r="L42" s="1349"/>
      <c r="M42" s="1349"/>
      <c r="N42" s="1349"/>
      <c r="O42" s="1349"/>
      <c r="P42" s="1349"/>
      <c r="Q42" s="20"/>
      <c r="S42" s="20"/>
      <c r="U42" s="20"/>
      <c r="W42" s="20"/>
      <c r="X42" s="20"/>
      <c r="AA42" s="92"/>
    </row>
    <row r="43" spans="1:27" s="15" customFormat="1" ht="11.25">
      <c r="A43" s="92"/>
      <c r="B43" s="92"/>
      <c r="C43" s="92"/>
      <c r="G43" s="20"/>
      <c r="H43" s="20"/>
      <c r="L43" s="20"/>
      <c r="M43" s="20"/>
      <c r="N43" s="20"/>
      <c r="O43" s="20"/>
      <c r="Q43" s="20"/>
      <c r="S43" s="20"/>
      <c r="U43" s="20"/>
      <c r="W43" s="20"/>
      <c r="X43" s="20"/>
      <c r="AA43" s="92"/>
    </row>
    <row r="44" spans="1:27" s="15" customFormat="1" ht="11.25">
      <c r="A44" s="92"/>
      <c r="B44" s="92"/>
      <c r="C44" s="92"/>
      <c r="G44" s="20"/>
      <c r="H44" s="20"/>
      <c r="L44" s="20"/>
      <c r="M44" s="20"/>
      <c r="N44" s="20"/>
      <c r="O44" s="20"/>
      <c r="Q44" s="20"/>
      <c r="S44" s="20"/>
      <c r="U44" s="20"/>
      <c r="W44" s="20"/>
      <c r="X44" s="20"/>
      <c r="AA44" s="92"/>
    </row>
    <row r="45" spans="1:27" s="15" customFormat="1" ht="11.25">
      <c r="A45" s="92"/>
      <c r="B45" s="92"/>
      <c r="C45" s="92"/>
      <c r="G45" s="20"/>
      <c r="H45" s="20"/>
      <c r="L45" s="20"/>
      <c r="M45" s="20"/>
      <c r="N45" s="20"/>
      <c r="O45" s="20"/>
      <c r="Q45" s="20"/>
      <c r="S45" s="20"/>
      <c r="U45" s="20"/>
      <c r="W45" s="20"/>
      <c r="X45" s="20"/>
      <c r="AA45" s="92"/>
    </row>
    <row r="46" spans="1:27" s="15" customFormat="1" ht="11.25">
      <c r="A46" s="92"/>
      <c r="B46" s="92"/>
      <c r="C46" s="92"/>
      <c r="G46" s="20"/>
      <c r="H46" s="20"/>
      <c r="L46" s="20"/>
      <c r="M46" s="20"/>
      <c r="N46" s="20"/>
      <c r="O46" s="20"/>
      <c r="Q46" s="20"/>
      <c r="S46" s="20"/>
      <c r="U46" s="20"/>
      <c r="W46" s="20"/>
      <c r="X46" s="20"/>
      <c r="AA46" s="92"/>
    </row>
    <row r="47" spans="1:27" s="15" customFormat="1" ht="11.25">
      <c r="A47" s="92"/>
      <c r="B47" s="92"/>
      <c r="C47" s="92"/>
      <c r="G47" s="20"/>
      <c r="H47" s="20"/>
      <c r="L47" s="20"/>
      <c r="M47" s="20"/>
      <c r="N47" s="20"/>
      <c r="O47" s="20"/>
      <c r="Q47" s="20"/>
      <c r="S47" s="20"/>
      <c r="U47" s="20"/>
      <c r="W47" s="20"/>
      <c r="X47" s="20"/>
      <c r="AA47" s="92"/>
    </row>
    <row r="48" spans="1:27" s="15" customFormat="1" ht="11.25">
      <c r="A48" s="92"/>
      <c r="B48" s="92"/>
      <c r="C48" s="92"/>
      <c r="G48" s="20"/>
      <c r="H48" s="20"/>
      <c r="L48" s="20"/>
      <c r="M48" s="20"/>
      <c r="N48" s="20"/>
      <c r="O48" s="20"/>
      <c r="Q48" s="20"/>
      <c r="S48" s="20"/>
      <c r="U48" s="20"/>
      <c r="W48" s="20"/>
      <c r="X48" s="20"/>
      <c r="AA48" s="92"/>
    </row>
    <row r="49" spans="1:27" s="15" customFormat="1" ht="11.25">
      <c r="A49" s="92"/>
      <c r="B49" s="92"/>
      <c r="C49" s="92"/>
      <c r="G49" s="20"/>
      <c r="H49" s="20"/>
      <c r="L49" s="20"/>
      <c r="M49" s="20"/>
      <c r="N49" s="20"/>
      <c r="O49" s="20"/>
      <c r="Q49" s="20"/>
      <c r="S49" s="20"/>
      <c r="U49" s="20"/>
      <c r="W49" s="20"/>
      <c r="X49" s="20"/>
      <c r="AA49" s="92"/>
    </row>
    <row r="50" spans="1:27" s="15" customFormat="1" ht="11.25">
      <c r="A50" s="92"/>
      <c r="B50" s="92"/>
      <c r="C50" s="92"/>
      <c r="G50" s="20"/>
      <c r="H50" s="20"/>
      <c r="L50" s="20"/>
      <c r="M50" s="20"/>
      <c r="N50" s="20"/>
      <c r="O50" s="20"/>
      <c r="Q50" s="20"/>
      <c r="S50" s="20"/>
      <c r="U50" s="20"/>
      <c r="W50" s="20"/>
      <c r="X50" s="20"/>
      <c r="AA50" s="92"/>
    </row>
    <row r="51" spans="1:27" s="15" customFormat="1" ht="11.25">
      <c r="A51" s="92"/>
      <c r="B51" s="92"/>
      <c r="C51" s="92"/>
      <c r="G51" s="20"/>
      <c r="H51" s="20"/>
      <c r="L51" s="20"/>
      <c r="M51" s="20"/>
      <c r="N51" s="20"/>
      <c r="O51" s="20"/>
      <c r="Q51" s="20"/>
      <c r="S51" s="20"/>
      <c r="U51" s="20"/>
      <c r="W51" s="20"/>
      <c r="X51" s="20"/>
      <c r="AA51" s="92"/>
    </row>
    <row r="52" spans="1:27" s="15" customFormat="1" ht="11.25">
      <c r="A52" s="92"/>
      <c r="B52" s="92"/>
      <c r="C52" s="92"/>
      <c r="G52" s="20"/>
      <c r="H52" s="20"/>
      <c r="L52" s="20"/>
      <c r="M52" s="20"/>
      <c r="N52" s="20"/>
      <c r="O52" s="20"/>
      <c r="Q52" s="20"/>
      <c r="S52" s="20"/>
      <c r="U52" s="20"/>
      <c r="W52" s="20"/>
      <c r="X52" s="20"/>
      <c r="AA52" s="92"/>
    </row>
    <row r="53" spans="1:27" s="15" customFormat="1" ht="11.25">
      <c r="A53" s="92"/>
      <c r="B53" s="92"/>
      <c r="C53" s="92"/>
      <c r="G53" s="20"/>
      <c r="H53" s="20"/>
      <c r="L53" s="20"/>
      <c r="M53" s="20"/>
      <c r="N53" s="20"/>
      <c r="O53" s="20"/>
      <c r="Q53" s="20"/>
      <c r="S53" s="20"/>
      <c r="U53" s="20"/>
      <c r="W53" s="20"/>
      <c r="X53" s="20"/>
      <c r="AA53" s="92"/>
    </row>
    <row r="54" spans="1:27" s="15" customFormat="1" ht="11.25">
      <c r="A54" s="92"/>
      <c r="B54" s="92"/>
      <c r="C54" s="92"/>
      <c r="G54" s="20"/>
      <c r="H54" s="20"/>
      <c r="L54" s="20"/>
      <c r="M54" s="20"/>
      <c r="N54" s="20"/>
      <c r="O54" s="20"/>
      <c r="Q54" s="20"/>
      <c r="S54" s="20"/>
      <c r="U54" s="20"/>
      <c r="W54" s="20"/>
      <c r="X54" s="20"/>
      <c r="AA54" s="92"/>
    </row>
    <row r="55" spans="1:27" s="15" customFormat="1" ht="11.25">
      <c r="A55" s="92"/>
      <c r="B55" s="92"/>
      <c r="C55" s="92"/>
      <c r="G55" s="20"/>
      <c r="H55" s="20"/>
      <c r="L55" s="20"/>
      <c r="M55" s="20"/>
      <c r="N55" s="20"/>
      <c r="O55" s="20"/>
      <c r="Q55" s="20"/>
      <c r="S55" s="20"/>
      <c r="U55" s="20"/>
      <c r="W55" s="20"/>
      <c r="X55" s="20"/>
      <c r="AA55" s="92"/>
    </row>
    <row r="56" spans="1:27" s="15" customFormat="1" ht="11.25">
      <c r="A56" s="92"/>
      <c r="B56" s="92"/>
      <c r="C56" s="92"/>
      <c r="G56" s="20"/>
      <c r="H56" s="20"/>
      <c r="L56" s="20"/>
      <c r="M56" s="20"/>
      <c r="N56" s="20"/>
      <c r="O56" s="20"/>
      <c r="Q56" s="20"/>
      <c r="S56" s="20"/>
      <c r="U56" s="20"/>
      <c r="W56" s="20"/>
      <c r="X56" s="20"/>
      <c r="AA56" s="92"/>
    </row>
    <row r="57" spans="1:27" s="15" customFormat="1" ht="11.25">
      <c r="A57" s="92"/>
      <c r="B57" s="92"/>
      <c r="C57" s="92"/>
      <c r="G57" s="20"/>
      <c r="H57" s="20"/>
      <c r="L57" s="20"/>
      <c r="M57" s="20"/>
      <c r="N57" s="20"/>
      <c r="O57" s="20"/>
      <c r="Q57" s="20"/>
      <c r="S57" s="20"/>
      <c r="U57" s="20"/>
      <c r="W57" s="20"/>
      <c r="X57" s="20"/>
      <c r="AA57" s="92"/>
    </row>
    <row r="58" spans="1:27" s="15" customFormat="1" ht="11.25">
      <c r="A58" s="92"/>
      <c r="B58" s="92"/>
      <c r="C58" s="92"/>
      <c r="G58" s="20"/>
      <c r="H58" s="20"/>
      <c r="L58" s="20"/>
      <c r="M58" s="20"/>
      <c r="N58" s="20"/>
      <c r="O58" s="20"/>
      <c r="Q58" s="20"/>
      <c r="S58" s="20"/>
      <c r="U58" s="20"/>
      <c r="W58" s="20"/>
      <c r="X58" s="20"/>
      <c r="AA58" s="92"/>
    </row>
    <row r="59" spans="1:27" s="15" customFormat="1" ht="11.25">
      <c r="A59" s="92"/>
      <c r="B59" s="92"/>
      <c r="C59" s="92"/>
      <c r="G59" s="20"/>
      <c r="H59" s="20"/>
      <c r="L59" s="20"/>
      <c r="M59" s="20"/>
      <c r="N59" s="20"/>
      <c r="O59" s="20"/>
      <c r="Q59" s="20"/>
      <c r="S59" s="20"/>
      <c r="U59" s="20"/>
      <c r="W59" s="20"/>
      <c r="X59" s="20"/>
      <c r="AA59" s="92"/>
    </row>
    <row r="60" spans="1:27" s="15" customFormat="1" ht="11.25">
      <c r="A60" s="92"/>
      <c r="B60" s="92"/>
      <c r="C60" s="92"/>
      <c r="G60" s="20"/>
      <c r="H60" s="20"/>
      <c r="L60" s="20"/>
      <c r="M60" s="20"/>
      <c r="N60" s="20"/>
      <c r="O60" s="20"/>
      <c r="Q60" s="20"/>
      <c r="S60" s="20"/>
      <c r="U60" s="20"/>
      <c r="W60" s="20"/>
      <c r="X60" s="20"/>
      <c r="AA60" s="92"/>
    </row>
    <row r="61" spans="1:27" s="15" customFormat="1" ht="11.25">
      <c r="A61" s="92"/>
      <c r="B61" s="92"/>
      <c r="C61" s="92"/>
      <c r="G61" s="20"/>
      <c r="H61" s="20"/>
      <c r="L61" s="20"/>
      <c r="M61" s="20"/>
      <c r="N61" s="20"/>
      <c r="O61" s="20"/>
      <c r="Q61" s="20"/>
      <c r="S61" s="20"/>
      <c r="U61" s="20"/>
      <c r="W61" s="20"/>
      <c r="X61" s="20"/>
      <c r="AA61" s="92"/>
    </row>
    <row r="62" spans="1:27" s="15" customFormat="1" ht="11.25">
      <c r="A62" s="92"/>
      <c r="B62" s="92"/>
      <c r="C62" s="92"/>
      <c r="G62" s="20"/>
      <c r="H62" s="20"/>
      <c r="L62" s="20"/>
      <c r="M62" s="20"/>
      <c r="N62" s="20"/>
      <c r="O62" s="20"/>
      <c r="Q62" s="20"/>
      <c r="S62" s="20"/>
      <c r="U62" s="20"/>
      <c r="W62" s="20"/>
      <c r="X62" s="20"/>
      <c r="AA62" s="92"/>
    </row>
    <row r="63" spans="1:27" s="15" customFormat="1" ht="11.25">
      <c r="A63" s="92"/>
      <c r="B63" s="92"/>
      <c r="C63" s="92"/>
      <c r="G63" s="20"/>
      <c r="H63" s="20"/>
      <c r="L63" s="20"/>
      <c r="M63" s="20"/>
      <c r="N63" s="20"/>
      <c r="O63" s="20"/>
      <c r="Q63" s="20"/>
      <c r="S63" s="20"/>
      <c r="U63" s="20"/>
      <c r="W63" s="20"/>
      <c r="X63" s="20"/>
      <c r="AA63" s="92"/>
    </row>
    <row r="64" spans="1:27" s="15" customFormat="1" ht="11.25">
      <c r="A64" s="92"/>
      <c r="B64" s="92"/>
      <c r="C64" s="92"/>
      <c r="G64" s="20"/>
      <c r="H64" s="20"/>
      <c r="L64" s="20"/>
      <c r="M64" s="20"/>
      <c r="N64" s="20"/>
      <c r="O64" s="20"/>
      <c r="Q64" s="20"/>
      <c r="S64" s="20"/>
      <c r="U64" s="20"/>
      <c r="W64" s="20"/>
      <c r="X64" s="20"/>
      <c r="AA64" s="92"/>
    </row>
    <row r="65" spans="1:27" s="15" customFormat="1" ht="11.25">
      <c r="A65" s="92"/>
      <c r="B65" s="92"/>
      <c r="C65" s="92"/>
      <c r="G65" s="20"/>
      <c r="H65" s="20"/>
      <c r="L65" s="20"/>
      <c r="M65" s="20"/>
      <c r="N65" s="20"/>
      <c r="O65" s="20"/>
      <c r="Q65" s="20"/>
      <c r="S65" s="20"/>
      <c r="U65" s="20"/>
      <c r="W65" s="20"/>
      <c r="X65" s="20"/>
      <c r="AA65" s="92"/>
    </row>
    <row r="66" spans="1:27" s="15" customFormat="1" ht="11.25">
      <c r="A66" s="92"/>
      <c r="B66" s="92"/>
      <c r="C66" s="92"/>
      <c r="G66" s="20"/>
      <c r="H66" s="20"/>
      <c r="L66" s="20"/>
      <c r="M66" s="20"/>
      <c r="N66" s="20"/>
      <c r="O66" s="20"/>
      <c r="Q66" s="20"/>
      <c r="S66" s="20"/>
      <c r="U66" s="20"/>
      <c r="W66" s="20"/>
      <c r="X66" s="20"/>
      <c r="AA66" s="92"/>
    </row>
    <row r="67" spans="1:27" s="15" customFormat="1" ht="11.25">
      <c r="A67" s="92"/>
      <c r="B67" s="92"/>
      <c r="C67" s="92"/>
      <c r="G67" s="20"/>
      <c r="H67" s="20"/>
      <c r="L67" s="20"/>
      <c r="M67" s="20"/>
      <c r="N67" s="20"/>
      <c r="O67" s="20"/>
      <c r="Q67" s="20"/>
      <c r="S67" s="20"/>
      <c r="U67" s="20"/>
      <c r="W67" s="20"/>
      <c r="X67" s="20"/>
      <c r="AA67" s="92"/>
    </row>
    <row r="68" spans="1:27" s="15" customFormat="1" ht="11.25">
      <c r="A68" s="92"/>
      <c r="B68" s="92"/>
      <c r="C68" s="92"/>
      <c r="G68" s="20"/>
      <c r="H68" s="20"/>
      <c r="L68" s="20"/>
      <c r="M68" s="20"/>
      <c r="N68" s="20"/>
      <c r="O68" s="20"/>
      <c r="Q68" s="20"/>
      <c r="S68" s="20"/>
      <c r="U68" s="20"/>
      <c r="W68" s="20"/>
      <c r="X68" s="20"/>
      <c r="AA68" s="92"/>
    </row>
    <row r="69" spans="1:27" s="15" customFormat="1" ht="11.25">
      <c r="A69" s="92"/>
      <c r="B69" s="92"/>
      <c r="C69" s="92"/>
      <c r="G69" s="20"/>
      <c r="H69" s="20"/>
      <c r="L69" s="20"/>
      <c r="M69" s="20"/>
      <c r="N69" s="20"/>
      <c r="O69" s="20"/>
      <c r="Q69" s="20"/>
      <c r="S69" s="20"/>
      <c r="U69" s="20"/>
      <c r="W69" s="20"/>
      <c r="X69" s="20"/>
      <c r="AA69" s="92"/>
    </row>
    <row r="70" spans="1:27" s="15" customFormat="1" ht="11.25">
      <c r="A70" s="92"/>
      <c r="B70" s="92"/>
      <c r="C70" s="92"/>
      <c r="G70" s="20"/>
      <c r="H70" s="20"/>
      <c r="L70" s="20"/>
      <c r="M70" s="20"/>
      <c r="N70" s="20"/>
      <c r="O70" s="20"/>
      <c r="Q70" s="20"/>
      <c r="S70" s="20"/>
      <c r="U70" s="20"/>
      <c r="W70" s="20"/>
      <c r="X70" s="20"/>
      <c r="AA70" s="92"/>
    </row>
    <row r="71" spans="1:27" s="15" customFormat="1" ht="11.25">
      <c r="A71" s="92"/>
      <c r="B71" s="92"/>
      <c r="C71" s="92"/>
      <c r="G71" s="20"/>
      <c r="H71" s="20"/>
      <c r="L71" s="20"/>
      <c r="M71" s="20"/>
      <c r="N71" s="20"/>
      <c r="O71" s="20"/>
      <c r="Q71" s="20"/>
      <c r="S71" s="20"/>
      <c r="U71" s="20"/>
      <c r="W71" s="20"/>
      <c r="X71" s="20"/>
      <c r="AA71" s="92"/>
    </row>
    <row r="72" spans="1:27" s="15" customFormat="1" ht="11.25">
      <c r="A72" s="92"/>
      <c r="B72" s="92"/>
      <c r="C72" s="92"/>
      <c r="G72" s="20"/>
      <c r="H72" s="20"/>
      <c r="L72" s="20"/>
      <c r="M72" s="20"/>
      <c r="N72" s="20"/>
      <c r="O72" s="20"/>
      <c r="Q72" s="20"/>
      <c r="S72" s="20"/>
      <c r="U72" s="20"/>
      <c r="W72" s="20"/>
      <c r="X72" s="20"/>
      <c r="AA72" s="92"/>
    </row>
    <row r="73" spans="1:27" s="15" customFormat="1" ht="11.25">
      <c r="A73" s="92"/>
      <c r="B73" s="92"/>
      <c r="C73" s="92"/>
      <c r="G73" s="20"/>
      <c r="H73" s="20"/>
      <c r="L73" s="20"/>
      <c r="M73" s="20"/>
      <c r="N73" s="20"/>
      <c r="O73" s="20"/>
      <c r="Q73" s="20"/>
      <c r="S73" s="20"/>
      <c r="U73" s="20"/>
      <c r="W73" s="20"/>
      <c r="X73" s="20"/>
      <c r="AA73" s="92"/>
    </row>
    <row r="74" spans="1:27" s="15" customFormat="1" ht="11.25">
      <c r="A74" s="92"/>
      <c r="B74" s="92"/>
      <c r="C74" s="92"/>
      <c r="G74" s="20"/>
      <c r="H74" s="20"/>
      <c r="L74" s="20"/>
      <c r="M74" s="20"/>
      <c r="N74" s="20"/>
      <c r="O74" s="20"/>
      <c r="Q74" s="20"/>
      <c r="S74" s="20"/>
      <c r="U74" s="20"/>
      <c r="W74" s="20"/>
      <c r="X74" s="20"/>
      <c r="AA74" s="92"/>
    </row>
    <row r="75" spans="1:27" s="15" customFormat="1" ht="11.25">
      <c r="A75" s="92"/>
      <c r="B75" s="92"/>
      <c r="C75" s="92"/>
      <c r="G75" s="20"/>
      <c r="H75" s="20"/>
      <c r="L75" s="20"/>
      <c r="M75" s="20"/>
      <c r="N75" s="20"/>
      <c r="O75" s="20"/>
      <c r="Q75" s="20"/>
      <c r="S75" s="20"/>
      <c r="U75" s="20"/>
      <c r="W75" s="20"/>
      <c r="X75" s="20"/>
      <c r="AA75" s="92"/>
    </row>
    <row r="76" spans="1:27" s="15" customFormat="1" ht="11.25">
      <c r="A76" s="92"/>
      <c r="B76" s="92"/>
      <c r="C76" s="92"/>
      <c r="G76" s="20"/>
      <c r="H76" s="20"/>
      <c r="L76" s="20"/>
      <c r="M76" s="20"/>
      <c r="N76" s="20"/>
      <c r="O76" s="20"/>
      <c r="Q76" s="20"/>
      <c r="S76" s="20"/>
      <c r="U76" s="20"/>
      <c r="W76" s="20"/>
      <c r="X76" s="20"/>
      <c r="AA76" s="92"/>
    </row>
    <row r="77" spans="1:27" s="15" customFormat="1" ht="11.25">
      <c r="A77" s="92"/>
      <c r="B77" s="92"/>
      <c r="C77" s="92"/>
      <c r="G77" s="20"/>
      <c r="H77" s="20"/>
      <c r="L77" s="20"/>
      <c r="M77" s="20"/>
      <c r="N77" s="20"/>
      <c r="O77" s="20"/>
      <c r="Q77" s="20"/>
      <c r="S77" s="20"/>
      <c r="U77" s="20"/>
      <c r="W77" s="20"/>
      <c r="X77" s="20"/>
      <c r="AA77" s="92"/>
    </row>
    <row r="78" spans="1:27" s="15" customFormat="1" ht="11.25">
      <c r="A78" s="92"/>
      <c r="B78" s="92"/>
      <c r="C78" s="92"/>
      <c r="G78" s="20"/>
      <c r="H78" s="20"/>
      <c r="L78" s="20"/>
      <c r="M78" s="20"/>
      <c r="N78" s="20"/>
      <c r="O78" s="20"/>
      <c r="Q78" s="20"/>
      <c r="S78" s="20"/>
      <c r="U78" s="20"/>
      <c r="W78" s="20"/>
      <c r="X78" s="20"/>
      <c r="AA78" s="92"/>
    </row>
    <row r="79" spans="1:27" s="15" customFormat="1" ht="11.25">
      <c r="A79" s="92"/>
      <c r="B79" s="92"/>
      <c r="C79" s="92"/>
      <c r="G79" s="20"/>
      <c r="H79" s="20"/>
      <c r="L79" s="20"/>
      <c r="M79" s="20"/>
      <c r="N79" s="20"/>
      <c r="O79" s="20"/>
      <c r="Q79" s="20"/>
      <c r="S79" s="20"/>
      <c r="U79" s="20"/>
      <c r="W79" s="20"/>
      <c r="X79" s="20"/>
      <c r="AA79" s="92"/>
    </row>
    <row r="80" spans="1:27" s="15" customFormat="1" ht="11.25">
      <c r="A80" s="92"/>
      <c r="B80" s="92"/>
      <c r="C80" s="92"/>
      <c r="G80" s="20"/>
      <c r="H80" s="20"/>
      <c r="L80" s="20"/>
      <c r="M80" s="20"/>
      <c r="N80" s="20"/>
      <c r="O80" s="20"/>
      <c r="Q80" s="20"/>
      <c r="S80" s="20"/>
      <c r="U80" s="20"/>
      <c r="W80" s="20"/>
      <c r="X80" s="20"/>
      <c r="AA80" s="92"/>
    </row>
    <row r="81" spans="1:27" s="15" customFormat="1" ht="11.25">
      <c r="A81" s="92"/>
      <c r="B81" s="92"/>
      <c r="C81" s="92"/>
      <c r="G81" s="20"/>
      <c r="H81" s="20"/>
      <c r="L81" s="20"/>
      <c r="M81" s="20"/>
      <c r="N81" s="20"/>
      <c r="O81" s="20"/>
      <c r="Q81" s="20"/>
      <c r="S81" s="20"/>
      <c r="U81" s="20"/>
      <c r="W81" s="20"/>
      <c r="X81" s="20"/>
      <c r="AA81" s="92"/>
    </row>
    <row r="82" spans="1:27" s="15" customFormat="1" ht="11.25">
      <c r="A82" s="92"/>
      <c r="B82" s="92"/>
      <c r="C82" s="92"/>
      <c r="G82" s="20"/>
      <c r="H82" s="20"/>
      <c r="L82" s="20"/>
      <c r="M82" s="20"/>
      <c r="N82" s="20"/>
      <c r="O82" s="20"/>
      <c r="Q82" s="20"/>
      <c r="S82" s="20"/>
      <c r="U82" s="20"/>
      <c r="W82" s="20"/>
      <c r="X82" s="20"/>
      <c r="AA82" s="92"/>
    </row>
    <row r="83" spans="1:27" s="15" customFormat="1" ht="11.25">
      <c r="A83" s="92"/>
      <c r="B83" s="92"/>
      <c r="C83" s="92"/>
      <c r="G83" s="20"/>
      <c r="H83" s="20"/>
      <c r="L83" s="20"/>
      <c r="M83" s="20"/>
      <c r="N83" s="20"/>
      <c r="O83" s="20"/>
      <c r="Q83" s="20"/>
      <c r="S83" s="20"/>
      <c r="U83" s="20"/>
      <c r="W83" s="20"/>
      <c r="X83" s="20"/>
      <c r="AA83" s="92"/>
    </row>
    <row r="84" spans="1:27" s="15" customFormat="1" ht="11.25">
      <c r="A84" s="92"/>
      <c r="B84" s="92"/>
      <c r="C84" s="92"/>
      <c r="G84" s="20"/>
      <c r="H84" s="20"/>
      <c r="L84" s="20"/>
      <c r="M84" s="20"/>
      <c r="N84" s="20"/>
      <c r="O84" s="20"/>
      <c r="Q84" s="20"/>
      <c r="S84" s="20"/>
      <c r="U84" s="20"/>
      <c r="W84" s="20"/>
      <c r="X84" s="20"/>
      <c r="AA84" s="92"/>
    </row>
    <row r="85" spans="1:27" s="15" customFormat="1" ht="11.25">
      <c r="A85" s="92"/>
      <c r="B85" s="92"/>
      <c r="C85" s="92"/>
      <c r="G85" s="20"/>
      <c r="H85" s="20"/>
      <c r="L85" s="20"/>
      <c r="M85" s="20"/>
      <c r="N85" s="20"/>
      <c r="O85" s="20"/>
      <c r="Q85" s="20"/>
      <c r="S85" s="20"/>
      <c r="U85" s="20"/>
      <c r="W85" s="20"/>
      <c r="X85" s="20"/>
      <c r="AA85" s="92"/>
    </row>
    <row r="86" spans="1:27" s="15" customFormat="1" ht="11.25">
      <c r="A86" s="92"/>
      <c r="B86" s="92"/>
      <c r="C86" s="92"/>
      <c r="G86" s="20"/>
      <c r="H86" s="20"/>
      <c r="L86" s="20"/>
      <c r="M86" s="20"/>
      <c r="N86" s="20"/>
      <c r="O86" s="20"/>
      <c r="Q86" s="20"/>
      <c r="S86" s="20"/>
      <c r="U86" s="20"/>
      <c r="W86" s="20"/>
      <c r="X86" s="20"/>
      <c r="AA86" s="92"/>
    </row>
    <row r="87" spans="1:27" s="15" customFormat="1" ht="11.25">
      <c r="A87" s="92"/>
      <c r="B87" s="92"/>
      <c r="C87" s="92"/>
      <c r="G87" s="20"/>
      <c r="H87" s="20"/>
      <c r="L87" s="20"/>
      <c r="M87" s="20"/>
      <c r="N87" s="20"/>
      <c r="O87" s="20"/>
      <c r="Q87" s="20"/>
      <c r="S87" s="20"/>
      <c r="U87" s="20"/>
      <c r="W87" s="20"/>
      <c r="X87" s="20"/>
      <c r="AA87" s="92"/>
    </row>
    <row r="88" spans="1:27" s="15" customFormat="1" ht="11.25">
      <c r="A88" s="92"/>
      <c r="B88" s="92"/>
      <c r="C88" s="92"/>
      <c r="G88" s="20"/>
      <c r="H88" s="20"/>
      <c r="L88" s="20"/>
      <c r="M88" s="20"/>
      <c r="N88" s="20"/>
      <c r="O88" s="20"/>
      <c r="Q88" s="20"/>
      <c r="S88" s="20"/>
      <c r="U88" s="20"/>
      <c r="W88" s="20"/>
      <c r="X88" s="20"/>
      <c r="AA88" s="92"/>
    </row>
    <row r="89" spans="1:27" s="15" customFormat="1" ht="11.25">
      <c r="A89" s="92"/>
      <c r="B89" s="92"/>
      <c r="C89" s="92"/>
      <c r="G89" s="20"/>
      <c r="H89" s="20"/>
      <c r="L89" s="20"/>
      <c r="M89" s="20"/>
      <c r="N89" s="20"/>
      <c r="O89" s="20"/>
      <c r="Q89" s="20"/>
      <c r="S89" s="20"/>
      <c r="U89" s="20"/>
      <c r="W89" s="20"/>
      <c r="X89" s="20"/>
      <c r="AA89" s="92"/>
    </row>
    <row r="90" spans="1:27" s="15" customFormat="1" ht="11.25">
      <c r="A90" s="92"/>
      <c r="B90" s="92"/>
      <c r="C90" s="92"/>
      <c r="G90" s="20"/>
      <c r="H90" s="20"/>
      <c r="L90" s="20"/>
      <c r="M90" s="20"/>
      <c r="N90" s="20"/>
      <c r="O90" s="20"/>
      <c r="Q90" s="20"/>
      <c r="S90" s="20"/>
      <c r="U90" s="20"/>
      <c r="W90" s="20"/>
      <c r="X90" s="20"/>
      <c r="AA90" s="92"/>
    </row>
    <row r="91" spans="1:27" s="15" customFormat="1" ht="11.25">
      <c r="A91" s="92"/>
      <c r="B91" s="92"/>
      <c r="C91" s="92"/>
      <c r="G91" s="20"/>
      <c r="H91" s="20"/>
      <c r="L91" s="20"/>
      <c r="M91" s="20"/>
      <c r="N91" s="20"/>
      <c r="O91" s="20"/>
      <c r="Q91" s="20"/>
      <c r="S91" s="20"/>
      <c r="U91" s="20"/>
      <c r="W91" s="20"/>
      <c r="X91" s="20"/>
      <c r="AA91" s="92"/>
    </row>
    <row r="92" spans="1:27" s="15" customFormat="1" ht="11.25">
      <c r="A92" s="92"/>
      <c r="B92" s="92"/>
      <c r="C92" s="92"/>
      <c r="G92" s="20"/>
      <c r="H92" s="20"/>
      <c r="L92" s="20"/>
      <c r="M92" s="20"/>
      <c r="N92" s="20"/>
      <c r="O92" s="20"/>
      <c r="Q92" s="20"/>
      <c r="S92" s="20"/>
      <c r="U92" s="20"/>
      <c r="W92" s="20"/>
      <c r="X92" s="20"/>
      <c r="AA92" s="92"/>
    </row>
    <row r="93" spans="1:27" s="15" customFormat="1" ht="11.25">
      <c r="A93" s="92"/>
      <c r="B93" s="92"/>
      <c r="C93" s="92"/>
      <c r="G93" s="20"/>
      <c r="H93" s="20"/>
      <c r="L93" s="20"/>
      <c r="M93" s="20"/>
      <c r="N93" s="20"/>
      <c r="O93" s="20"/>
      <c r="Q93" s="20"/>
      <c r="S93" s="20"/>
      <c r="U93" s="20"/>
      <c r="W93" s="20"/>
      <c r="X93" s="20"/>
      <c r="AA93" s="92"/>
    </row>
    <row r="94" spans="1:27" s="15" customFormat="1" ht="11.25">
      <c r="A94" s="92"/>
      <c r="B94" s="92"/>
      <c r="C94" s="92"/>
      <c r="G94" s="20"/>
      <c r="H94" s="20"/>
      <c r="L94" s="20"/>
      <c r="M94" s="20"/>
      <c r="N94" s="20"/>
      <c r="O94" s="20"/>
      <c r="Q94" s="20"/>
      <c r="S94" s="20"/>
      <c r="U94" s="20"/>
      <c r="W94" s="20"/>
      <c r="X94" s="20"/>
      <c r="AA94" s="92"/>
    </row>
    <row r="95" spans="1:27" s="15" customFormat="1" ht="11.25">
      <c r="A95" s="92"/>
      <c r="B95" s="92"/>
      <c r="C95" s="92"/>
      <c r="G95" s="20"/>
      <c r="H95" s="20"/>
      <c r="L95" s="20"/>
      <c r="M95" s="20"/>
      <c r="N95" s="20"/>
      <c r="O95" s="20"/>
      <c r="Q95" s="20"/>
      <c r="S95" s="20"/>
      <c r="U95" s="20"/>
      <c r="W95" s="20"/>
      <c r="X95" s="20"/>
      <c r="AA95" s="92"/>
    </row>
    <row r="96" spans="1:27" s="15" customFormat="1" ht="11.25">
      <c r="A96" s="92"/>
      <c r="B96" s="92"/>
      <c r="C96" s="92"/>
      <c r="G96" s="20"/>
      <c r="H96" s="20"/>
      <c r="L96" s="20"/>
      <c r="M96" s="20"/>
      <c r="N96" s="20"/>
      <c r="O96" s="20"/>
      <c r="Q96" s="20"/>
      <c r="S96" s="20"/>
      <c r="U96" s="20"/>
      <c r="W96" s="20"/>
      <c r="X96" s="20"/>
      <c r="AA96" s="92"/>
    </row>
    <row r="97" spans="1:27" s="15" customFormat="1" ht="11.25">
      <c r="A97" s="92"/>
      <c r="B97" s="92"/>
      <c r="C97" s="92"/>
      <c r="G97" s="20"/>
      <c r="H97" s="20"/>
      <c r="L97" s="20"/>
      <c r="M97" s="20"/>
      <c r="N97" s="20"/>
      <c r="O97" s="20"/>
      <c r="Q97" s="20"/>
      <c r="S97" s="20"/>
      <c r="U97" s="20"/>
      <c r="W97" s="20"/>
      <c r="X97" s="20"/>
      <c r="AA97" s="92"/>
    </row>
    <row r="98" spans="1:27" s="15" customFormat="1" ht="11.25">
      <c r="A98" s="92"/>
      <c r="B98" s="92"/>
      <c r="C98" s="92"/>
      <c r="G98" s="20"/>
      <c r="H98" s="20"/>
      <c r="L98" s="20"/>
      <c r="M98" s="20"/>
      <c r="N98" s="20"/>
      <c r="O98" s="20"/>
      <c r="Q98" s="20"/>
      <c r="S98" s="20"/>
      <c r="U98" s="20"/>
      <c r="W98" s="20"/>
      <c r="X98" s="20"/>
      <c r="AA98" s="92"/>
    </row>
    <row r="99" spans="1:27" s="15" customFormat="1" ht="11.25">
      <c r="A99" s="92"/>
      <c r="B99" s="92"/>
      <c r="C99" s="92"/>
      <c r="G99" s="20"/>
      <c r="H99" s="20"/>
      <c r="L99" s="20"/>
      <c r="M99" s="20"/>
      <c r="N99" s="20"/>
      <c r="O99" s="20"/>
      <c r="Q99" s="20"/>
      <c r="S99" s="20"/>
      <c r="U99" s="20"/>
      <c r="W99" s="20"/>
      <c r="X99" s="20"/>
      <c r="AA99" s="92"/>
    </row>
    <row r="100" spans="1:27" s="15" customFormat="1" ht="11.25">
      <c r="A100" s="92"/>
      <c r="B100" s="92"/>
      <c r="C100" s="92"/>
      <c r="G100" s="20"/>
      <c r="H100" s="20"/>
      <c r="L100" s="20"/>
      <c r="M100" s="20"/>
      <c r="N100" s="20"/>
      <c r="O100" s="20"/>
      <c r="Q100" s="20"/>
      <c r="S100" s="20"/>
      <c r="U100" s="20"/>
      <c r="W100" s="20"/>
      <c r="X100" s="20"/>
      <c r="AA100" s="92"/>
    </row>
    <row r="101" spans="1:27" s="15" customFormat="1" ht="11.25">
      <c r="A101" s="92"/>
      <c r="B101" s="92"/>
      <c r="C101" s="92"/>
      <c r="G101" s="20"/>
      <c r="H101" s="20"/>
      <c r="L101" s="20"/>
      <c r="M101" s="20"/>
      <c r="N101" s="20"/>
      <c r="O101" s="20"/>
      <c r="Q101" s="20"/>
      <c r="S101" s="20"/>
      <c r="U101" s="20"/>
      <c r="W101" s="20"/>
      <c r="X101" s="20"/>
      <c r="AA101" s="92"/>
    </row>
    <row r="102" spans="1:27" s="15" customFormat="1" ht="11.25">
      <c r="A102" s="92"/>
      <c r="B102" s="92"/>
      <c r="C102" s="92"/>
      <c r="G102" s="20"/>
      <c r="H102" s="20"/>
      <c r="L102" s="20"/>
      <c r="M102" s="20"/>
      <c r="N102" s="20"/>
      <c r="O102" s="20"/>
      <c r="Q102" s="20"/>
      <c r="S102" s="20"/>
      <c r="U102" s="20"/>
      <c r="W102" s="20"/>
      <c r="X102" s="20"/>
      <c r="AA102" s="92"/>
    </row>
  </sheetData>
  <sheetProtection selectLockedCells="1"/>
  <mergeCells count="25">
    <mergeCell ref="O8:P10"/>
    <mergeCell ref="Q8:Q10"/>
    <mergeCell ref="A42:P42"/>
    <mergeCell ref="A6:A10"/>
    <mergeCell ref="B6:B10"/>
    <mergeCell ref="C8:C10"/>
    <mergeCell ref="K8:L10"/>
    <mergeCell ref="D8:E10"/>
    <mergeCell ref="F8:H10"/>
    <mergeCell ref="T8:U10"/>
    <mergeCell ref="V8:W10"/>
    <mergeCell ref="X8:X10"/>
    <mergeCell ref="A3:P3"/>
    <mergeCell ref="Q3:AA3"/>
    <mergeCell ref="C6:P6"/>
    <mergeCell ref="Q6:Y6"/>
    <mergeCell ref="Z6:Z10"/>
    <mergeCell ref="AA6:AA10"/>
    <mergeCell ref="C7:P7"/>
    <mergeCell ref="Q7:X7"/>
    <mergeCell ref="Y7:Y10"/>
    <mergeCell ref="I8:I10"/>
    <mergeCell ref="J8:J10"/>
    <mergeCell ref="R8:S10"/>
    <mergeCell ref="M8:N10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6" max="41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F102"/>
  <sheetViews>
    <sheetView view="pageBreakPreview" zoomScaleNormal="25" zoomScaleSheetLayoutView="100" workbookViewId="0">
      <selection activeCell="K2" sqref="K2"/>
    </sheetView>
  </sheetViews>
  <sheetFormatPr defaultRowHeight="14.25"/>
  <cols>
    <col min="1" max="1" width="11.375" style="444" customWidth="1"/>
    <col min="2" max="2" width="10.125" style="406" customWidth="1"/>
    <col min="3" max="3" width="7.625" style="406" customWidth="1"/>
    <col min="4" max="5" width="9.125" style="406" customWidth="1"/>
    <col min="6" max="6" width="9.125" style="407" customWidth="1"/>
    <col min="7" max="7" width="7.625" style="407" customWidth="1"/>
    <col min="8" max="9" width="9.125" style="407" customWidth="1"/>
    <col min="10" max="13" width="11.375" style="407" customWidth="1"/>
    <col min="14" max="15" width="11.375" style="406" customWidth="1"/>
    <col min="16" max="16" width="14.125" style="444" customWidth="1"/>
    <col min="17" max="17" width="11.125" style="444" customWidth="1"/>
    <col min="18" max="19" width="10.125" style="406" customWidth="1"/>
    <col min="20" max="20" width="10.125" style="407" customWidth="1"/>
    <col min="21" max="21" width="9.875" style="407" customWidth="1"/>
    <col min="22" max="23" width="10.125" style="407" customWidth="1"/>
    <col min="24" max="24" width="10.75" style="407" customWidth="1"/>
    <col min="25" max="30" width="9.875" style="407" customWidth="1"/>
    <col min="31" max="31" width="9.875" style="444" customWidth="1"/>
    <col min="32" max="32" width="13.125" style="444" customWidth="1"/>
    <col min="33" max="16384" width="9" style="407"/>
  </cols>
  <sheetData>
    <row r="1" spans="1:32" s="476" customFormat="1" ht="14.1" customHeight="1">
      <c r="A1" s="475" t="s">
        <v>906</v>
      </c>
      <c r="N1" s="477"/>
      <c r="O1" s="477"/>
      <c r="P1" s="478" t="s">
        <v>907</v>
      </c>
      <c r="Q1" s="475" t="s">
        <v>908</v>
      </c>
      <c r="R1" s="477"/>
      <c r="S1" s="477"/>
      <c r="AE1" s="478"/>
      <c r="AF1" s="478" t="s">
        <v>913</v>
      </c>
    </row>
    <row r="2" spans="1:32" s="412" customFormat="1" ht="14.1" customHeight="1">
      <c r="A2" s="411"/>
      <c r="N2" s="413"/>
      <c r="O2" s="413"/>
      <c r="P2" s="414"/>
      <c r="Q2" s="411"/>
      <c r="R2" s="413"/>
      <c r="S2" s="413"/>
      <c r="AE2" s="414"/>
      <c r="AF2" s="414"/>
    </row>
    <row r="3" spans="1:32" s="415" customFormat="1" ht="20.100000000000001" customHeight="1">
      <c r="A3" s="1357" t="s">
        <v>549</v>
      </c>
      <c r="B3" s="1357"/>
      <c r="C3" s="1357"/>
      <c r="D3" s="1357"/>
      <c r="E3" s="1357"/>
      <c r="F3" s="1357"/>
      <c r="G3" s="1357"/>
      <c r="H3" s="1357"/>
      <c r="I3" s="1357"/>
      <c r="J3" s="1357" t="s">
        <v>664</v>
      </c>
      <c r="K3" s="1357"/>
      <c r="L3" s="1357"/>
      <c r="M3" s="1357"/>
      <c r="N3" s="1357"/>
      <c r="O3" s="1357"/>
      <c r="P3" s="1357"/>
      <c r="Q3" s="1358" t="s">
        <v>665</v>
      </c>
      <c r="R3" s="1358"/>
      <c r="S3" s="1358"/>
      <c r="T3" s="1358"/>
      <c r="U3" s="1358"/>
      <c r="V3" s="1358"/>
      <c r="W3" s="1358"/>
      <c r="X3" s="1358"/>
      <c r="Y3" s="1357" t="s">
        <v>550</v>
      </c>
      <c r="Z3" s="1357"/>
      <c r="AA3" s="1357"/>
      <c r="AB3" s="1357"/>
      <c r="AC3" s="1357"/>
      <c r="AD3" s="1357"/>
      <c r="AE3" s="1357"/>
      <c r="AF3" s="1357"/>
    </row>
    <row r="4" spans="1:32" s="416" customFormat="1" ht="24" customHeight="1">
      <c r="J4" s="417"/>
      <c r="K4" s="417"/>
      <c r="L4" s="417"/>
      <c r="M4" s="417"/>
      <c r="N4" s="417"/>
      <c r="P4" s="417"/>
      <c r="Q4" s="417"/>
      <c r="R4" s="417"/>
      <c r="S4" s="417"/>
      <c r="T4" s="417"/>
      <c r="U4" s="417"/>
      <c r="AF4" s="417"/>
    </row>
    <row r="5" spans="1:32" s="418" customFormat="1" ht="18" customHeight="1" thickBot="1">
      <c r="A5" s="418" t="s">
        <v>69</v>
      </c>
      <c r="F5" s="412"/>
      <c r="P5" s="419" t="s">
        <v>70</v>
      </c>
      <c r="Q5" s="418" t="s">
        <v>69</v>
      </c>
      <c r="AE5" s="419"/>
      <c r="AF5" s="419" t="s">
        <v>70</v>
      </c>
    </row>
    <row r="6" spans="1:32" s="412" customFormat="1" ht="13.9" customHeight="1">
      <c r="A6" s="1359" t="s">
        <v>666</v>
      </c>
      <c r="B6" s="1362" t="s">
        <v>860</v>
      </c>
      <c r="C6" s="1363"/>
      <c r="D6" s="1363"/>
      <c r="E6" s="1363"/>
      <c r="F6" s="1366" t="s">
        <v>861</v>
      </c>
      <c r="G6" s="1367"/>
      <c r="H6" s="1367"/>
      <c r="I6" s="1367"/>
      <c r="J6" s="1362" t="s">
        <v>667</v>
      </c>
      <c r="K6" s="1370"/>
      <c r="L6" s="1370"/>
      <c r="M6" s="1370"/>
      <c r="N6" s="1366" t="s">
        <v>668</v>
      </c>
      <c r="O6" s="1373"/>
      <c r="P6" s="1376" t="s">
        <v>669</v>
      </c>
      <c r="Q6" s="1359" t="s">
        <v>670</v>
      </c>
      <c r="R6" s="1398" t="s">
        <v>668</v>
      </c>
      <c r="S6" s="1381"/>
      <c r="T6" s="1366" t="s">
        <v>924</v>
      </c>
      <c r="U6" s="1380"/>
      <c r="V6" s="1380"/>
      <c r="W6" s="1381"/>
      <c r="X6" s="1379"/>
      <c r="Y6" s="1380" t="s">
        <v>671</v>
      </c>
      <c r="Z6" s="1380"/>
      <c r="AA6" s="1381"/>
      <c r="AB6" s="1370" t="s">
        <v>925</v>
      </c>
      <c r="AC6" s="1370"/>
      <c r="AD6" s="1370"/>
      <c r="AE6" s="1384"/>
      <c r="AF6" s="1376" t="s">
        <v>669</v>
      </c>
    </row>
    <row r="7" spans="1:32" s="412" customFormat="1" ht="13.9" customHeight="1">
      <c r="A7" s="1360"/>
      <c r="B7" s="1364"/>
      <c r="C7" s="1365"/>
      <c r="D7" s="1365"/>
      <c r="E7" s="1365"/>
      <c r="F7" s="1368"/>
      <c r="G7" s="1369"/>
      <c r="H7" s="1369"/>
      <c r="I7" s="1369"/>
      <c r="J7" s="1371"/>
      <c r="K7" s="1372"/>
      <c r="L7" s="1372"/>
      <c r="M7" s="1372"/>
      <c r="N7" s="1374"/>
      <c r="O7" s="1375"/>
      <c r="P7" s="1377"/>
      <c r="Q7" s="1360"/>
      <c r="R7" s="1399"/>
      <c r="S7" s="1383"/>
      <c r="T7" s="1397"/>
      <c r="U7" s="1382"/>
      <c r="V7" s="1382"/>
      <c r="W7" s="1383"/>
      <c r="X7" s="1374"/>
      <c r="Y7" s="1382"/>
      <c r="Z7" s="1382"/>
      <c r="AA7" s="1383"/>
      <c r="AB7" s="1372"/>
      <c r="AC7" s="1372"/>
      <c r="AD7" s="1372"/>
      <c r="AE7" s="1385"/>
      <c r="AF7" s="1377"/>
    </row>
    <row r="8" spans="1:32" s="412" customFormat="1" ht="13.9" customHeight="1">
      <c r="A8" s="1360"/>
      <c r="B8" s="1371" t="s">
        <v>71</v>
      </c>
      <c r="C8" s="1372" t="s">
        <v>672</v>
      </c>
      <c r="D8" s="1372"/>
      <c r="E8" s="1372"/>
      <c r="F8" s="1372" t="s">
        <v>673</v>
      </c>
      <c r="G8" s="1387" t="s">
        <v>672</v>
      </c>
      <c r="H8" s="1388"/>
      <c r="I8" s="1388"/>
      <c r="J8" s="1371" t="s">
        <v>673</v>
      </c>
      <c r="K8" s="1371" t="s">
        <v>672</v>
      </c>
      <c r="L8" s="1372"/>
      <c r="M8" s="1372"/>
      <c r="N8" s="1372" t="s">
        <v>673</v>
      </c>
      <c r="O8" s="1394" t="s">
        <v>672</v>
      </c>
      <c r="P8" s="1377"/>
      <c r="Q8" s="1360"/>
      <c r="R8" s="1387" t="s">
        <v>672</v>
      </c>
      <c r="S8" s="1389"/>
      <c r="T8" s="1372" t="s">
        <v>673</v>
      </c>
      <c r="U8" s="1387" t="s">
        <v>672</v>
      </c>
      <c r="V8" s="1388"/>
      <c r="W8" s="1389"/>
      <c r="X8" s="1385" t="s">
        <v>673</v>
      </c>
      <c r="Y8" s="1371" t="s">
        <v>672</v>
      </c>
      <c r="Z8" s="1372"/>
      <c r="AA8" s="1372"/>
      <c r="AB8" s="1372" t="s">
        <v>673</v>
      </c>
      <c r="AC8" s="1372" t="s">
        <v>672</v>
      </c>
      <c r="AD8" s="1372"/>
      <c r="AE8" s="1385"/>
      <c r="AF8" s="1377"/>
    </row>
    <row r="9" spans="1:32" s="412" customFormat="1" ht="13.9" customHeight="1">
      <c r="A9" s="1360"/>
      <c r="B9" s="1371"/>
      <c r="C9" s="1403"/>
      <c r="D9" s="1372"/>
      <c r="E9" s="1372"/>
      <c r="F9" s="1372"/>
      <c r="G9" s="1390"/>
      <c r="H9" s="1404"/>
      <c r="I9" s="1404"/>
      <c r="J9" s="1371"/>
      <c r="K9" s="1389"/>
      <c r="L9" s="1372"/>
      <c r="M9" s="1372"/>
      <c r="N9" s="1372"/>
      <c r="O9" s="1395"/>
      <c r="P9" s="1377"/>
      <c r="Q9" s="1360"/>
      <c r="R9" s="1397"/>
      <c r="S9" s="1383"/>
      <c r="T9" s="1372"/>
      <c r="U9" s="1390"/>
      <c r="V9" s="1382"/>
      <c r="W9" s="1383"/>
      <c r="X9" s="1385"/>
      <c r="Y9" s="1389"/>
      <c r="Z9" s="1372"/>
      <c r="AA9" s="1372"/>
      <c r="AB9" s="1372"/>
      <c r="AC9" s="1403"/>
      <c r="AD9" s="1372"/>
      <c r="AE9" s="1385"/>
      <c r="AF9" s="1377"/>
    </row>
    <row r="10" spans="1:32" s="412" customFormat="1" ht="13.9" customHeight="1">
      <c r="A10" s="1360"/>
      <c r="B10" s="1371"/>
      <c r="C10" s="1401"/>
      <c r="D10" s="1372" t="s">
        <v>72</v>
      </c>
      <c r="E10" s="1372" t="s">
        <v>674</v>
      </c>
      <c r="F10" s="1372"/>
      <c r="G10" s="1401"/>
      <c r="H10" s="1372" t="s">
        <v>675</v>
      </c>
      <c r="I10" s="1405" t="s">
        <v>73</v>
      </c>
      <c r="J10" s="1371"/>
      <c r="K10" s="1383"/>
      <c r="L10" s="1372" t="s">
        <v>72</v>
      </c>
      <c r="M10" s="1372" t="s">
        <v>73</v>
      </c>
      <c r="N10" s="1372"/>
      <c r="O10" s="1395"/>
      <c r="P10" s="1377"/>
      <c r="Q10" s="1360"/>
      <c r="R10" s="1372" t="s">
        <v>72</v>
      </c>
      <c r="S10" s="1372" t="s">
        <v>73</v>
      </c>
      <c r="T10" s="1372"/>
      <c r="U10" s="1401"/>
      <c r="V10" s="1372" t="s">
        <v>72</v>
      </c>
      <c r="W10" s="1372" t="s">
        <v>73</v>
      </c>
      <c r="X10" s="1385"/>
      <c r="Y10" s="1383"/>
      <c r="Z10" s="1372" t="s">
        <v>72</v>
      </c>
      <c r="AA10" s="1372" t="s">
        <v>73</v>
      </c>
      <c r="AB10" s="1372"/>
      <c r="AC10" s="1401"/>
      <c r="AD10" s="1372" t="s">
        <v>72</v>
      </c>
      <c r="AE10" s="1385" t="s">
        <v>73</v>
      </c>
      <c r="AF10" s="1377"/>
    </row>
    <row r="11" spans="1:32" s="412" customFormat="1" ht="13.5" customHeight="1">
      <c r="A11" s="1361"/>
      <c r="B11" s="1402"/>
      <c r="C11" s="1393"/>
      <c r="D11" s="1393"/>
      <c r="E11" s="1393"/>
      <c r="F11" s="1386"/>
      <c r="G11" s="1393"/>
      <c r="H11" s="1393"/>
      <c r="I11" s="1406"/>
      <c r="J11" s="1402"/>
      <c r="K11" s="1392"/>
      <c r="L11" s="1393"/>
      <c r="M11" s="1393"/>
      <c r="N11" s="1386"/>
      <c r="O11" s="1396"/>
      <c r="P11" s="1378"/>
      <c r="Q11" s="1361"/>
      <c r="R11" s="1393"/>
      <c r="S11" s="1393"/>
      <c r="T11" s="1386"/>
      <c r="U11" s="1393"/>
      <c r="V11" s="1393"/>
      <c r="W11" s="1393"/>
      <c r="X11" s="1391"/>
      <c r="Y11" s="1392"/>
      <c r="Z11" s="1393"/>
      <c r="AA11" s="1393"/>
      <c r="AB11" s="1386"/>
      <c r="AC11" s="1393"/>
      <c r="AD11" s="1393"/>
      <c r="AE11" s="1400"/>
      <c r="AF11" s="1378"/>
    </row>
    <row r="12" spans="1:32" s="426" customFormat="1" ht="17.100000000000001" customHeight="1">
      <c r="A12" s="420" t="s">
        <v>445</v>
      </c>
      <c r="B12" s="421">
        <v>0</v>
      </c>
      <c r="C12" s="421">
        <v>194</v>
      </c>
      <c r="D12" s="421">
        <v>144</v>
      </c>
      <c r="E12" s="421">
        <v>50</v>
      </c>
      <c r="F12" s="421">
        <v>0</v>
      </c>
      <c r="G12" s="421">
        <v>115</v>
      </c>
      <c r="H12" s="422">
        <v>80</v>
      </c>
      <c r="I12" s="422">
        <v>35</v>
      </c>
      <c r="J12" s="423">
        <v>0</v>
      </c>
      <c r="K12" s="423">
        <v>60</v>
      </c>
      <c r="L12" s="423">
        <v>0</v>
      </c>
      <c r="M12" s="423">
        <v>60</v>
      </c>
      <c r="N12" s="423">
        <v>0</v>
      </c>
      <c r="O12" s="423">
        <v>331</v>
      </c>
      <c r="P12" s="424" t="s">
        <v>445</v>
      </c>
      <c r="Q12" s="420" t="s">
        <v>445</v>
      </c>
      <c r="R12" s="425">
        <v>49</v>
      </c>
      <c r="S12" s="425">
        <v>322</v>
      </c>
      <c r="T12" s="425">
        <v>0</v>
      </c>
      <c r="U12" s="425">
        <v>156</v>
      </c>
      <c r="V12" s="425">
        <v>0</v>
      </c>
      <c r="W12" s="425">
        <v>218</v>
      </c>
      <c r="X12" s="425">
        <v>0</v>
      </c>
      <c r="Y12" s="425">
        <v>33</v>
      </c>
      <c r="Z12" s="425">
        <v>33</v>
      </c>
      <c r="AA12" s="425">
        <v>0</v>
      </c>
      <c r="AB12" s="425">
        <v>0</v>
      </c>
      <c r="AC12" s="425">
        <v>63</v>
      </c>
      <c r="AD12" s="425">
        <v>0</v>
      </c>
      <c r="AE12" s="425">
        <v>63</v>
      </c>
      <c r="AF12" s="424" t="s">
        <v>445</v>
      </c>
    </row>
    <row r="13" spans="1:32" s="426" customFormat="1" ht="17.100000000000001" customHeight="1">
      <c r="A13" s="420" t="s">
        <v>607</v>
      </c>
      <c r="B13" s="421">
        <v>0</v>
      </c>
      <c r="C13" s="421">
        <v>194</v>
      </c>
      <c r="D13" s="421">
        <v>144</v>
      </c>
      <c r="E13" s="421">
        <v>50</v>
      </c>
      <c r="F13" s="421">
        <v>0</v>
      </c>
      <c r="G13" s="421">
        <v>119</v>
      </c>
      <c r="H13" s="422">
        <v>73</v>
      </c>
      <c r="I13" s="422">
        <v>46</v>
      </c>
      <c r="J13" s="423">
        <v>0</v>
      </c>
      <c r="K13" s="423">
        <v>63</v>
      </c>
      <c r="L13" s="423">
        <v>0</v>
      </c>
      <c r="M13" s="423">
        <v>63</v>
      </c>
      <c r="N13" s="423">
        <v>0</v>
      </c>
      <c r="O13" s="423">
        <v>366</v>
      </c>
      <c r="P13" s="424" t="s">
        <v>607</v>
      </c>
      <c r="Q13" s="420" t="s">
        <v>607</v>
      </c>
      <c r="R13" s="425">
        <v>49</v>
      </c>
      <c r="S13" s="425">
        <v>317</v>
      </c>
      <c r="T13" s="425">
        <v>0</v>
      </c>
      <c r="U13" s="425">
        <v>218</v>
      </c>
      <c r="V13" s="425">
        <v>0</v>
      </c>
      <c r="W13" s="425">
        <v>218</v>
      </c>
      <c r="X13" s="425">
        <v>0</v>
      </c>
      <c r="Y13" s="425">
        <v>34</v>
      </c>
      <c r="Z13" s="425">
        <v>34</v>
      </c>
      <c r="AA13" s="425">
        <v>0</v>
      </c>
      <c r="AB13" s="425">
        <v>0</v>
      </c>
      <c r="AC13" s="425">
        <v>63</v>
      </c>
      <c r="AD13" s="425">
        <v>0</v>
      </c>
      <c r="AE13" s="425">
        <v>63</v>
      </c>
      <c r="AF13" s="424" t="s">
        <v>607</v>
      </c>
    </row>
    <row r="14" spans="1:32" s="426" customFormat="1" ht="17.100000000000001" customHeight="1">
      <c r="A14" s="420" t="s">
        <v>662</v>
      </c>
      <c r="B14" s="421">
        <v>0</v>
      </c>
      <c r="C14" s="421">
        <v>210</v>
      </c>
      <c r="D14" s="421">
        <v>153</v>
      </c>
      <c r="E14" s="421">
        <v>57</v>
      </c>
      <c r="F14" s="421">
        <v>0</v>
      </c>
      <c r="G14" s="421">
        <v>127</v>
      </c>
      <c r="H14" s="422">
        <v>82</v>
      </c>
      <c r="I14" s="422">
        <v>45</v>
      </c>
      <c r="J14" s="423">
        <v>0</v>
      </c>
      <c r="K14" s="773">
        <v>62</v>
      </c>
      <c r="L14" s="423">
        <v>0</v>
      </c>
      <c r="M14" s="423">
        <v>48</v>
      </c>
      <c r="N14" s="423">
        <v>0</v>
      </c>
      <c r="O14" s="423">
        <v>369</v>
      </c>
      <c r="P14" s="424" t="s">
        <v>662</v>
      </c>
      <c r="Q14" s="420" t="s">
        <v>662</v>
      </c>
      <c r="R14" s="425">
        <v>49</v>
      </c>
      <c r="S14" s="425">
        <v>320</v>
      </c>
      <c r="T14" s="425">
        <v>0</v>
      </c>
      <c r="U14" s="425">
        <v>204</v>
      </c>
      <c r="V14" s="425">
        <v>16</v>
      </c>
      <c r="W14" s="425">
        <v>188</v>
      </c>
      <c r="X14" s="425">
        <v>0</v>
      </c>
      <c r="Y14" s="425">
        <v>17</v>
      </c>
      <c r="Z14" s="425">
        <v>17</v>
      </c>
      <c r="AA14" s="425">
        <v>0</v>
      </c>
      <c r="AB14" s="425">
        <v>0</v>
      </c>
      <c r="AC14" s="425">
        <v>70</v>
      </c>
      <c r="AD14" s="425">
        <v>0</v>
      </c>
      <c r="AE14" s="425">
        <v>70</v>
      </c>
      <c r="AF14" s="424" t="s">
        <v>662</v>
      </c>
    </row>
    <row r="15" spans="1:32" s="426" customFormat="1" ht="17.100000000000001" customHeight="1">
      <c r="A15" s="420" t="s">
        <v>707</v>
      </c>
      <c r="B15" s="421">
        <v>0</v>
      </c>
      <c r="C15" s="421">
        <v>198</v>
      </c>
      <c r="D15" s="421">
        <v>148</v>
      </c>
      <c r="E15" s="421">
        <v>50</v>
      </c>
      <c r="F15" s="421">
        <v>0</v>
      </c>
      <c r="G15" s="421">
        <v>139</v>
      </c>
      <c r="H15" s="422">
        <v>56</v>
      </c>
      <c r="I15" s="422">
        <v>83</v>
      </c>
      <c r="J15" s="423">
        <v>0</v>
      </c>
      <c r="K15" s="423">
        <v>85</v>
      </c>
      <c r="L15" s="423">
        <v>25</v>
      </c>
      <c r="M15" s="423">
        <v>60</v>
      </c>
      <c r="N15" s="423">
        <v>0</v>
      </c>
      <c r="O15" s="423">
        <v>448</v>
      </c>
      <c r="P15" s="424" t="s">
        <v>707</v>
      </c>
      <c r="Q15" s="420" t="s">
        <v>707</v>
      </c>
      <c r="R15" s="425">
        <v>51</v>
      </c>
      <c r="S15" s="425">
        <v>397</v>
      </c>
      <c r="T15" s="425">
        <v>0</v>
      </c>
      <c r="U15" s="425">
        <v>250</v>
      </c>
      <c r="V15" s="425">
        <v>0</v>
      </c>
      <c r="W15" s="425">
        <v>250</v>
      </c>
      <c r="X15" s="425">
        <v>0</v>
      </c>
      <c r="Y15" s="425">
        <v>52</v>
      </c>
      <c r="Z15" s="425">
        <v>38</v>
      </c>
      <c r="AA15" s="425">
        <v>14</v>
      </c>
      <c r="AB15" s="425">
        <v>0</v>
      </c>
      <c r="AC15" s="425">
        <v>70</v>
      </c>
      <c r="AD15" s="425">
        <v>0</v>
      </c>
      <c r="AE15" s="425">
        <v>70</v>
      </c>
      <c r="AF15" s="424" t="s">
        <v>707</v>
      </c>
    </row>
    <row r="16" spans="1:32" s="588" customFormat="1" ht="17.100000000000001" customHeight="1">
      <c r="A16" s="583" t="s">
        <v>1351</v>
      </c>
      <c r="B16" s="428">
        <v>0</v>
      </c>
      <c r="C16" s="584">
        <f>SUM(C18:C41)</f>
        <v>193</v>
      </c>
      <c r="D16" s="584">
        <f>SUM(D18:D41)</f>
        <v>138</v>
      </c>
      <c r="E16" s="584">
        <f>SUM(E18:E41)</f>
        <v>55</v>
      </c>
      <c r="F16" s="428">
        <v>0</v>
      </c>
      <c r="G16" s="584">
        <f>SUM(G18:G41)</f>
        <v>103</v>
      </c>
      <c r="H16" s="585">
        <f>SUM(H18:H41)</f>
        <v>61</v>
      </c>
      <c r="I16" s="585">
        <f>SUM(I18:I41)</f>
        <v>42</v>
      </c>
      <c r="J16" s="437">
        <v>0</v>
      </c>
      <c r="K16" s="586">
        <f>SUM(K18:K41)</f>
        <v>84</v>
      </c>
      <c r="L16" s="586">
        <f>SUM(L18:L41)</f>
        <v>26</v>
      </c>
      <c r="M16" s="586">
        <f>SUM(M18:M41)</f>
        <v>58</v>
      </c>
      <c r="N16" s="437">
        <v>0</v>
      </c>
      <c r="O16" s="586">
        <f>SUM(O18:O41)</f>
        <v>397</v>
      </c>
      <c r="P16" s="587" t="s">
        <v>1351</v>
      </c>
      <c r="Q16" s="583" t="s">
        <v>1351</v>
      </c>
      <c r="R16" s="521">
        <f>SUM(R18:R41)</f>
        <v>49</v>
      </c>
      <c r="S16" s="521">
        <f>SUM(S18:S41)</f>
        <v>348</v>
      </c>
      <c r="T16" s="431">
        <v>0</v>
      </c>
      <c r="U16" s="521">
        <f>SUM(U18:U41)</f>
        <v>156</v>
      </c>
      <c r="V16" s="521">
        <f>SUM(V18:V41)</f>
        <v>0</v>
      </c>
      <c r="W16" s="521">
        <f>SUM(W18:W41)</f>
        <v>156</v>
      </c>
      <c r="X16" s="521">
        <v>0</v>
      </c>
      <c r="Y16" s="521">
        <f>SUM(Y18:Y41)</f>
        <v>34</v>
      </c>
      <c r="Z16" s="521">
        <f>SUM(Z18:Z41)</f>
        <v>33</v>
      </c>
      <c r="AA16" s="521">
        <f>SUM(AA18:AA41)</f>
        <v>1</v>
      </c>
      <c r="AB16" s="431">
        <v>0</v>
      </c>
      <c r="AC16" s="521">
        <f>SUM(AC18:AC41)</f>
        <v>63</v>
      </c>
      <c r="AD16" s="521">
        <f>SUM(AD18:AD41)</f>
        <v>0</v>
      </c>
      <c r="AE16" s="521">
        <f>SUM(AE18:AE41)</f>
        <v>63</v>
      </c>
      <c r="AF16" s="587" t="s">
        <v>1351</v>
      </c>
    </row>
    <row r="17" spans="1:32" s="591" customFormat="1" ht="19.149999999999999" customHeight="1">
      <c r="A17" s="589"/>
      <c r="B17" s="429"/>
      <c r="C17" s="428"/>
      <c r="D17" s="428"/>
      <c r="E17" s="428"/>
      <c r="F17" s="429"/>
      <c r="G17" s="428"/>
      <c r="H17" s="428"/>
      <c r="I17" s="428"/>
      <c r="J17" s="431"/>
      <c r="K17" s="431"/>
      <c r="L17" s="431"/>
      <c r="M17" s="431"/>
      <c r="N17" s="431"/>
      <c r="O17" s="431"/>
      <c r="P17" s="590"/>
      <c r="Q17" s="589"/>
      <c r="R17" s="431"/>
      <c r="S17" s="431"/>
      <c r="T17" s="431"/>
      <c r="U17" s="431"/>
      <c r="V17" s="431"/>
      <c r="W17" s="431"/>
      <c r="X17" s="431"/>
      <c r="Y17" s="431"/>
      <c r="Z17" s="431"/>
      <c r="AA17" s="431"/>
      <c r="AB17" s="431"/>
      <c r="AC17" s="431"/>
      <c r="AD17" s="431"/>
      <c r="AE17" s="431"/>
      <c r="AF17" s="590"/>
    </row>
    <row r="18" spans="1:32" s="591" customFormat="1" ht="16.7" customHeight="1">
      <c r="A18" s="589" t="s">
        <v>408</v>
      </c>
      <c r="B18" s="427" t="s">
        <v>1246</v>
      </c>
      <c r="C18" s="428">
        <v>74</v>
      </c>
      <c r="D18" s="428">
        <v>74</v>
      </c>
      <c r="E18" s="428" t="s">
        <v>1064</v>
      </c>
      <c r="F18" s="428" t="s">
        <v>1247</v>
      </c>
      <c r="G18" s="428">
        <v>61</v>
      </c>
      <c r="H18" s="428">
        <v>61</v>
      </c>
      <c r="I18" s="430" t="s">
        <v>1064</v>
      </c>
      <c r="J18" s="431" t="s">
        <v>1248</v>
      </c>
      <c r="K18" s="428">
        <v>26</v>
      </c>
      <c r="L18" s="431">
        <v>26</v>
      </c>
      <c r="M18" s="431" t="s">
        <v>1064</v>
      </c>
      <c r="N18" s="431" t="s">
        <v>1064</v>
      </c>
      <c r="O18" s="431" t="s">
        <v>1064</v>
      </c>
      <c r="P18" s="592" t="s">
        <v>409</v>
      </c>
      <c r="Q18" s="589" t="s">
        <v>408</v>
      </c>
      <c r="R18" s="431" t="s">
        <v>1064</v>
      </c>
      <c r="S18" s="431" t="s">
        <v>1064</v>
      </c>
      <c r="T18" s="431" t="s">
        <v>1064</v>
      </c>
      <c r="U18" s="428" t="s">
        <v>1064</v>
      </c>
      <c r="V18" s="432" t="s">
        <v>1064</v>
      </c>
      <c r="W18" s="432" t="s">
        <v>1064</v>
      </c>
      <c r="X18" s="431" t="s">
        <v>1064</v>
      </c>
      <c r="Y18" s="428" t="s">
        <v>1064</v>
      </c>
      <c r="Z18" s="431" t="s">
        <v>1064</v>
      </c>
      <c r="AA18" s="431" t="s">
        <v>1064</v>
      </c>
      <c r="AB18" s="431" t="s">
        <v>1064</v>
      </c>
      <c r="AC18" s="428" t="s">
        <v>1064</v>
      </c>
      <c r="AD18" s="431" t="s">
        <v>1064</v>
      </c>
      <c r="AE18" s="431" t="s">
        <v>1064</v>
      </c>
      <c r="AF18" s="592" t="s">
        <v>1356</v>
      </c>
    </row>
    <row r="19" spans="1:32" s="591" customFormat="1" ht="16.7" customHeight="1">
      <c r="A19" s="589" t="s">
        <v>149</v>
      </c>
      <c r="B19" s="427" t="s">
        <v>1249</v>
      </c>
      <c r="C19" s="428">
        <v>69</v>
      </c>
      <c r="D19" s="428">
        <v>64</v>
      </c>
      <c r="E19" s="428">
        <v>5</v>
      </c>
      <c r="F19" s="428" t="s">
        <v>1064</v>
      </c>
      <c r="G19" s="428" t="s">
        <v>1064</v>
      </c>
      <c r="H19" s="428" t="s">
        <v>1064</v>
      </c>
      <c r="I19" s="430" t="s">
        <v>1064</v>
      </c>
      <c r="J19" s="431" t="s">
        <v>1064</v>
      </c>
      <c r="K19" s="428" t="s">
        <v>1064</v>
      </c>
      <c r="L19" s="431" t="s">
        <v>1064</v>
      </c>
      <c r="M19" s="431" t="s">
        <v>1064</v>
      </c>
      <c r="N19" s="433" t="s">
        <v>1250</v>
      </c>
      <c r="O19" s="431">
        <v>47</v>
      </c>
      <c r="P19" s="593" t="s">
        <v>194</v>
      </c>
      <c r="Q19" s="589" t="s">
        <v>149</v>
      </c>
      <c r="R19" s="431">
        <v>46</v>
      </c>
      <c r="S19" s="431">
        <v>1</v>
      </c>
      <c r="T19" s="431" t="s">
        <v>1064</v>
      </c>
      <c r="U19" s="428" t="s">
        <v>1064</v>
      </c>
      <c r="V19" s="432" t="s">
        <v>1064</v>
      </c>
      <c r="W19" s="432" t="s">
        <v>1064</v>
      </c>
      <c r="X19" s="431" t="s">
        <v>1262</v>
      </c>
      <c r="Y19" s="428">
        <v>17</v>
      </c>
      <c r="Z19" s="434">
        <v>16</v>
      </c>
      <c r="AA19" s="431">
        <v>1</v>
      </c>
      <c r="AB19" s="431" t="s">
        <v>1064</v>
      </c>
      <c r="AC19" s="428" t="s">
        <v>1064</v>
      </c>
      <c r="AD19" s="431" t="s">
        <v>1064</v>
      </c>
      <c r="AE19" s="431" t="s">
        <v>1064</v>
      </c>
      <c r="AF19" s="593" t="s">
        <v>194</v>
      </c>
    </row>
    <row r="20" spans="1:32" s="591" customFormat="1" ht="16.7" customHeight="1">
      <c r="A20" s="589" t="s">
        <v>150</v>
      </c>
      <c r="B20" s="435" t="s">
        <v>1064</v>
      </c>
      <c r="C20" s="428" t="s">
        <v>1064</v>
      </c>
      <c r="D20" s="435" t="s">
        <v>1064</v>
      </c>
      <c r="E20" s="435" t="s">
        <v>1064</v>
      </c>
      <c r="F20" s="435" t="s">
        <v>1064</v>
      </c>
      <c r="G20" s="428" t="s">
        <v>1064</v>
      </c>
      <c r="H20" s="428" t="s">
        <v>1064</v>
      </c>
      <c r="I20" s="436" t="s">
        <v>1064</v>
      </c>
      <c r="J20" s="431" t="s">
        <v>1064</v>
      </c>
      <c r="K20" s="428" t="s">
        <v>1064</v>
      </c>
      <c r="L20" s="434" t="s">
        <v>1064</v>
      </c>
      <c r="M20" s="434" t="s">
        <v>1064</v>
      </c>
      <c r="N20" s="433" t="s">
        <v>1251</v>
      </c>
      <c r="O20" s="431">
        <v>50</v>
      </c>
      <c r="P20" s="594" t="s">
        <v>151</v>
      </c>
      <c r="Q20" s="595" t="s">
        <v>150</v>
      </c>
      <c r="R20" s="434" t="s">
        <v>1064</v>
      </c>
      <c r="S20" s="434">
        <v>50</v>
      </c>
      <c r="T20" s="431" t="s">
        <v>1064</v>
      </c>
      <c r="U20" s="428" t="s">
        <v>1064</v>
      </c>
      <c r="V20" s="432" t="s">
        <v>1064</v>
      </c>
      <c r="W20" s="432" t="s">
        <v>1064</v>
      </c>
      <c r="X20" s="431" t="s">
        <v>1263</v>
      </c>
      <c r="Y20" s="428">
        <v>17</v>
      </c>
      <c r="Z20" s="434">
        <v>17</v>
      </c>
      <c r="AA20" s="431" t="s">
        <v>1064</v>
      </c>
      <c r="AB20" s="431" t="s">
        <v>1064</v>
      </c>
      <c r="AC20" s="428" t="s">
        <v>1064</v>
      </c>
      <c r="AD20" s="431" t="s">
        <v>1064</v>
      </c>
      <c r="AE20" s="431" t="s">
        <v>1064</v>
      </c>
      <c r="AF20" s="593" t="s">
        <v>151</v>
      </c>
    </row>
    <row r="21" spans="1:32" s="591" customFormat="1" ht="16.7" customHeight="1">
      <c r="A21" s="589" t="s">
        <v>152</v>
      </c>
      <c r="B21" s="428" t="s">
        <v>1252</v>
      </c>
      <c r="C21" s="428">
        <v>50</v>
      </c>
      <c r="D21" s="428" t="s">
        <v>1064</v>
      </c>
      <c r="E21" s="428">
        <v>50</v>
      </c>
      <c r="F21" s="428" t="s">
        <v>1253</v>
      </c>
      <c r="G21" s="428">
        <v>31</v>
      </c>
      <c r="H21" s="428" t="s">
        <v>1064</v>
      </c>
      <c r="I21" s="427">
        <v>31</v>
      </c>
      <c r="J21" s="437" t="s">
        <v>1064</v>
      </c>
      <c r="K21" s="428" t="s">
        <v>1064</v>
      </c>
      <c r="L21" s="434" t="s">
        <v>1064</v>
      </c>
      <c r="M21" s="437" t="s">
        <v>1064</v>
      </c>
      <c r="N21" s="433" t="s">
        <v>1253</v>
      </c>
      <c r="O21" s="431">
        <v>37</v>
      </c>
      <c r="P21" s="593" t="s">
        <v>153</v>
      </c>
      <c r="Q21" s="589" t="s">
        <v>152</v>
      </c>
      <c r="R21" s="434" t="s">
        <v>1064</v>
      </c>
      <c r="S21" s="431">
        <v>37</v>
      </c>
      <c r="T21" s="431" t="s">
        <v>1264</v>
      </c>
      <c r="U21" s="428">
        <v>70</v>
      </c>
      <c r="V21" s="432" t="s">
        <v>1064</v>
      </c>
      <c r="W21" s="431">
        <v>70</v>
      </c>
      <c r="X21" s="431" t="s">
        <v>1064</v>
      </c>
      <c r="Y21" s="428" t="s">
        <v>1064</v>
      </c>
      <c r="Z21" s="431" t="s">
        <v>1064</v>
      </c>
      <c r="AA21" s="431" t="s">
        <v>1064</v>
      </c>
      <c r="AB21" s="431" t="s">
        <v>1253</v>
      </c>
      <c r="AC21" s="428">
        <v>63</v>
      </c>
      <c r="AD21" s="431" t="s">
        <v>1064</v>
      </c>
      <c r="AE21" s="431">
        <v>63</v>
      </c>
      <c r="AF21" s="593" t="s">
        <v>153</v>
      </c>
    </row>
    <row r="22" spans="1:32" s="591" customFormat="1" ht="16.7" customHeight="1">
      <c r="A22" s="589" t="s">
        <v>154</v>
      </c>
      <c r="B22" s="717" t="s">
        <v>1064</v>
      </c>
      <c r="C22" s="428" t="s">
        <v>1064</v>
      </c>
      <c r="D22" s="430" t="s">
        <v>1064</v>
      </c>
      <c r="E22" s="430" t="s">
        <v>1064</v>
      </c>
      <c r="F22" s="430" t="s">
        <v>1064</v>
      </c>
      <c r="G22" s="428" t="s">
        <v>1064</v>
      </c>
      <c r="H22" s="428" t="s">
        <v>1064</v>
      </c>
      <c r="I22" s="430" t="s">
        <v>1064</v>
      </c>
      <c r="J22" s="437" t="s">
        <v>1064</v>
      </c>
      <c r="K22" s="428" t="s">
        <v>1064</v>
      </c>
      <c r="L22" s="434" t="s">
        <v>1064</v>
      </c>
      <c r="M22" s="430" t="s">
        <v>1064</v>
      </c>
      <c r="N22" s="433" t="s">
        <v>1254</v>
      </c>
      <c r="O22" s="431">
        <v>38</v>
      </c>
      <c r="P22" s="593" t="s">
        <v>155</v>
      </c>
      <c r="Q22" s="589" t="s">
        <v>154</v>
      </c>
      <c r="R22" s="434" t="s">
        <v>1064</v>
      </c>
      <c r="S22" s="431">
        <v>38</v>
      </c>
      <c r="T22" s="431" t="s">
        <v>1064</v>
      </c>
      <c r="U22" s="428" t="s">
        <v>1064</v>
      </c>
      <c r="V22" s="432" t="s">
        <v>1064</v>
      </c>
      <c r="W22" s="432" t="s">
        <v>1064</v>
      </c>
      <c r="X22" s="431" t="s">
        <v>1064</v>
      </c>
      <c r="Y22" s="428" t="s">
        <v>1064</v>
      </c>
      <c r="Z22" s="431" t="s">
        <v>1064</v>
      </c>
      <c r="AA22" s="431" t="s">
        <v>1064</v>
      </c>
      <c r="AB22" s="431" t="s">
        <v>1064</v>
      </c>
      <c r="AC22" s="428" t="s">
        <v>1064</v>
      </c>
      <c r="AD22" s="431" t="s">
        <v>1064</v>
      </c>
      <c r="AE22" s="431" t="s">
        <v>1064</v>
      </c>
      <c r="AF22" s="593" t="s">
        <v>155</v>
      </c>
    </row>
    <row r="23" spans="1:32" s="591" customFormat="1" ht="16.7" customHeight="1">
      <c r="A23" s="589" t="s">
        <v>156</v>
      </c>
      <c r="B23" s="428" t="s">
        <v>1064</v>
      </c>
      <c r="C23" s="428" t="s">
        <v>1064</v>
      </c>
      <c r="D23" s="430" t="s">
        <v>1064</v>
      </c>
      <c r="E23" s="430" t="s">
        <v>1064</v>
      </c>
      <c r="F23" s="430" t="s">
        <v>1064</v>
      </c>
      <c r="G23" s="428" t="s">
        <v>1064</v>
      </c>
      <c r="H23" s="428" t="s">
        <v>1064</v>
      </c>
      <c r="I23" s="430" t="s">
        <v>1064</v>
      </c>
      <c r="J23" s="438" t="s">
        <v>1255</v>
      </c>
      <c r="K23" s="428">
        <v>32</v>
      </c>
      <c r="L23" s="434" t="s">
        <v>1064</v>
      </c>
      <c r="M23" s="718">
        <v>32</v>
      </c>
      <c r="N23" s="433" t="s">
        <v>1255</v>
      </c>
      <c r="O23" s="431">
        <v>57</v>
      </c>
      <c r="P23" s="593" t="s">
        <v>157</v>
      </c>
      <c r="Q23" s="589" t="s">
        <v>156</v>
      </c>
      <c r="R23" s="434" t="s">
        <v>1064</v>
      </c>
      <c r="S23" s="849">
        <v>57</v>
      </c>
      <c r="T23" s="431" t="s">
        <v>1265</v>
      </c>
      <c r="U23" s="428">
        <v>86</v>
      </c>
      <c r="V23" s="432" t="s">
        <v>1064</v>
      </c>
      <c r="W23" s="718">
        <v>86</v>
      </c>
      <c r="X23" s="431" t="s">
        <v>1064</v>
      </c>
      <c r="Y23" s="428" t="s">
        <v>1064</v>
      </c>
      <c r="Z23" s="431" t="s">
        <v>1064</v>
      </c>
      <c r="AA23" s="431" t="s">
        <v>1064</v>
      </c>
      <c r="AB23" s="431" t="s">
        <v>1064</v>
      </c>
      <c r="AC23" s="428" t="s">
        <v>1064</v>
      </c>
      <c r="AD23" s="431" t="s">
        <v>1064</v>
      </c>
      <c r="AE23" s="431" t="s">
        <v>1064</v>
      </c>
      <c r="AF23" s="593" t="s">
        <v>157</v>
      </c>
    </row>
    <row r="24" spans="1:32" s="591" customFormat="1" ht="16.7" customHeight="1">
      <c r="A24" s="589" t="s">
        <v>158</v>
      </c>
      <c r="B24" s="428" t="s">
        <v>1064</v>
      </c>
      <c r="C24" s="428" t="s">
        <v>1064</v>
      </c>
      <c r="D24" s="430" t="s">
        <v>1064</v>
      </c>
      <c r="E24" s="430" t="s">
        <v>1064</v>
      </c>
      <c r="F24" s="430" t="s">
        <v>1064</v>
      </c>
      <c r="G24" s="428" t="s">
        <v>1064</v>
      </c>
      <c r="H24" s="428" t="s">
        <v>1064</v>
      </c>
      <c r="I24" s="430" t="s">
        <v>1064</v>
      </c>
      <c r="J24" s="431" t="s">
        <v>1064</v>
      </c>
      <c r="K24" s="428" t="s">
        <v>1064</v>
      </c>
      <c r="L24" s="431" t="s">
        <v>1064</v>
      </c>
      <c r="M24" s="431" t="s">
        <v>1064</v>
      </c>
      <c r="N24" s="433" t="s">
        <v>1064</v>
      </c>
      <c r="O24" s="431" t="s">
        <v>1064</v>
      </c>
      <c r="P24" s="593" t="s">
        <v>159</v>
      </c>
      <c r="Q24" s="589" t="s">
        <v>158</v>
      </c>
      <c r="R24" s="434" t="s">
        <v>1064</v>
      </c>
      <c r="S24" s="431" t="s">
        <v>1064</v>
      </c>
      <c r="T24" s="431" t="s">
        <v>1064</v>
      </c>
      <c r="U24" s="428" t="s">
        <v>1064</v>
      </c>
      <c r="V24" s="432" t="s">
        <v>1064</v>
      </c>
      <c r="W24" s="432" t="s">
        <v>1064</v>
      </c>
      <c r="X24" s="431" t="s">
        <v>1064</v>
      </c>
      <c r="Y24" s="428" t="s">
        <v>1064</v>
      </c>
      <c r="Z24" s="431" t="s">
        <v>1064</v>
      </c>
      <c r="AA24" s="431" t="s">
        <v>1064</v>
      </c>
      <c r="AB24" s="431" t="s">
        <v>1064</v>
      </c>
      <c r="AC24" s="428" t="s">
        <v>1064</v>
      </c>
      <c r="AD24" s="431" t="s">
        <v>1064</v>
      </c>
      <c r="AE24" s="431" t="s">
        <v>1064</v>
      </c>
      <c r="AF24" s="593" t="s">
        <v>159</v>
      </c>
    </row>
    <row r="25" spans="1:32" s="591" customFormat="1" ht="16.7" customHeight="1">
      <c r="A25" s="589" t="s">
        <v>160</v>
      </c>
      <c r="B25" s="428" t="s">
        <v>1064</v>
      </c>
      <c r="C25" s="428" t="s">
        <v>1064</v>
      </c>
      <c r="D25" s="430" t="s">
        <v>1064</v>
      </c>
      <c r="E25" s="430" t="s">
        <v>1064</v>
      </c>
      <c r="F25" s="430" t="s">
        <v>1064</v>
      </c>
      <c r="G25" s="428" t="s">
        <v>1064</v>
      </c>
      <c r="H25" s="428" t="s">
        <v>1064</v>
      </c>
      <c r="I25" s="430" t="s">
        <v>1064</v>
      </c>
      <c r="J25" s="431" t="s">
        <v>1064</v>
      </c>
      <c r="K25" s="428" t="s">
        <v>1064</v>
      </c>
      <c r="L25" s="431" t="s">
        <v>1064</v>
      </c>
      <c r="M25" s="431" t="s">
        <v>1064</v>
      </c>
      <c r="N25" s="433" t="s">
        <v>1064</v>
      </c>
      <c r="O25" s="431" t="s">
        <v>1064</v>
      </c>
      <c r="P25" s="593" t="s">
        <v>161</v>
      </c>
      <c r="Q25" s="589" t="s">
        <v>160</v>
      </c>
      <c r="R25" s="434" t="s">
        <v>1064</v>
      </c>
      <c r="S25" s="431" t="s">
        <v>1064</v>
      </c>
      <c r="T25" s="431" t="s">
        <v>1064</v>
      </c>
      <c r="U25" s="428" t="s">
        <v>1064</v>
      </c>
      <c r="V25" s="432" t="s">
        <v>1064</v>
      </c>
      <c r="W25" s="432" t="s">
        <v>1064</v>
      </c>
      <c r="X25" s="431" t="s">
        <v>1064</v>
      </c>
      <c r="Y25" s="428" t="s">
        <v>1064</v>
      </c>
      <c r="Z25" s="431" t="s">
        <v>1064</v>
      </c>
      <c r="AA25" s="431" t="s">
        <v>1064</v>
      </c>
      <c r="AB25" s="431" t="s">
        <v>1064</v>
      </c>
      <c r="AC25" s="428" t="s">
        <v>1064</v>
      </c>
      <c r="AD25" s="431" t="s">
        <v>1064</v>
      </c>
      <c r="AE25" s="431" t="s">
        <v>1064</v>
      </c>
      <c r="AF25" s="593" t="s">
        <v>161</v>
      </c>
    </row>
    <row r="26" spans="1:32" s="591" customFormat="1" ht="16.7" customHeight="1">
      <c r="A26" s="589" t="s">
        <v>162</v>
      </c>
      <c r="B26" s="428" t="s">
        <v>1064</v>
      </c>
      <c r="C26" s="428" t="s">
        <v>1064</v>
      </c>
      <c r="D26" s="430" t="s">
        <v>1064</v>
      </c>
      <c r="E26" s="430" t="s">
        <v>1064</v>
      </c>
      <c r="F26" s="430" t="s">
        <v>1064</v>
      </c>
      <c r="G26" s="428" t="s">
        <v>1064</v>
      </c>
      <c r="H26" s="428" t="s">
        <v>1064</v>
      </c>
      <c r="I26" s="430" t="s">
        <v>1064</v>
      </c>
      <c r="J26" s="431" t="s">
        <v>1064</v>
      </c>
      <c r="K26" s="428" t="s">
        <v>1064</v>
      </c>
      <c r="L26" s="431" t="s">
        <v>1064</v>
      </c>
      <c r="M26" s="431" t="s">
        <v>1064</v>
      </c>
      <c r="N26" s="433" t="s">
        <v>1064</v>
      </c>
      <c r="O26" s="431" t="s">
        <v>1064</v>
      </c>
      <c r="P26" s="593" t="s">
        <v>163</v>
      </c>
      <c r="Q26" s="589" t="s">
        <v>162</v>
      </c>
      <c r="R26" s="434" t="s">
        <v>1064</v>
      </c>
      <c r="S26" s="431" t="s">
        <v>1064</v>
      </c>
      <c r="T26" s="431" t="s">
        <v>1064</v>
      </c>
      <c r="U26" s="428" t="s">
        <v>1064</v>
      </c>
      <c r="V26" s="432" t="s">
        <v>1064</v>
      </c>
      <c r="W26" s="432" t="s">
        <v>1064</v>
      </c>
      <c r="X26" s="431" t="s">
        <v>1064</v>
      </c>
      <c r="Y26" s="428" t="s">
        <v>1064</v>
      </c>
      <c r="Z26" s="431" t="s">
        <v>1064</v>
      </c>
      <c r="AA26" s="431" t="s">
        <v>1064</v>
      </c>
      <c r="AB26" s="431" t="s">
        <v>1064</v>
      </c>
      <c r="AC26" s="428" t="s">
        <v>1064</v>
      </c>
      <c r="AD26" s="431" t="s">
        <v>1064</v>
      </c>
      <c r="AE26" s="431" t="s">
        <v>1064</v>
      </c>
      <c r="AF26" s="593" t="s">
        <v>163</v>
      </c>
    </row>
    <row r="27" spans="1:32" s="591" customFormat="1" ht="16.7" customHeight="1">
      <c r="A27" s="589" t="s">
        <v>164</v>
      </c>
      <c r="B27" s="428" t="s">
        <v>1064</v>
      </c>
      <c r="C27" s="428" t="s">
        <v>1064</v>
      </c>
      <c r="D27" s="430" t="s">
        <v>1064</v>
      </c>
      <c r="E27" s="430" t="s">
        <v>1064</v>
      </c>
      <c r="F27" s="430" t="s">
        <v>1064</v>
      </c>
      <c r="G27" s="428" t="s">
        <v>1064</v>
      </c>
      <c r="H27" s="428" t="s">
        <v>1064</v>
      </c>
      <c r="I27" s="430" t="s">
        <v>1064</v>
      </c>
      <c r="J27" s="560" t="s">
        <v>1256</v>
      </c>
      <c r="K27" s="428">
        <v>26</v>
      </c>
      <c r="L27" s="433" t="s">
        <v>1064</v>
      </c>
      <c r="M27" s="433">
        <v>26</v>
      </c>
      <c r="N27" s="433" t="s">
        <v>1257</v>
      </c>
      <c r="O27" s="431">
        <v>49</v>
      </c>
      <c r="P27" s="596" t="s">
        <v>165</v>
      </c>
      <c r="Q27" s="597" t="s">
        <v>164</v>
      </c>
      <c r="R27" s="434" t="s">
        <v>1064</v>
      </c>
      <c r="S27" s="433">
        <v>49</v>
      </c>
      <c r="T27" s="431" t="s">
        <v>1064</v>
      </c>
      <c r="U27" s="428" t="s">
        <v>1064</v>
      </c>
      <c r="V27" s="432" t="s">
        <v>1064</v>
      </c>
      <c r="W27" s="432" t="s">
        <v>1064</v>
      </c>
      <c r="X27" s="431" t="s">
        <v>1064</v>
      </c>
      <c r="Y27" s="428" t="s">
        <v>1064</v>
      </c>
      <c r="Z27" s="431" t="s">
        <v>1064</v>
      </c>
      <c r="AA27" s="431" t="s">
        <v>1064</v>
      </c>
      <c r="AB27" s="431" t="s">
        <v>1064</v>
      </c>
      <c r="AC27" s="428" t="s">
        <v>1064</v>
      </c>
      <c r="AD27" s="431" t="s">
        <v>1064</v>
      </c>
      <c r="AE27" s="431" t="s">
        <v>1064</v>
      </c>
      <c r="AF27" s="593" t="s">
        <v>165</v>
      </c>
    </row>
    <row r="28" spans="1:32" s="591" customFormat="1" ht="16.7" customHeight="1">
      <c r="A28" s="589" t="s">
        <v>166</v>
      </c>
      <c r="B28" s="428" t="s">
        <v>1064</v>
      </c>
      <c r="C28" s="428" t="s">
        <v>1064</v>
      </c>
      <c r="D28" s="430" t="s">
        <v>1064</v>
      </c>
      <c r="E28" s="430" t="s">
        <v>1064</v>
      </c>
      <c r="F28" s="430" t="s">
        <v>1064</v>
      </c>
      <c r="G28" s="428" t="s">
        <v>1064</v>
      </c>
      <c r="H28" s="428" t="s">
        <v>1064</v>
      </c>
      <c r="I28" s="430" t="s">
        <v>1064</v>
      </c>
      <c r="J28" s="431" t="s">
        <v>1064</v>
      </c>
      <c r="K28" s="428" t="s">
        <v>1064</v>
      </c>
      <c r="L28" s="431" t="s">
        <v>1064</v>
      </c>
      <c r="M28" s="431" t="s">
        <v>1064</v>
      </c>
      <c r="N28" s="433" t="s">
        <v>1258</v>
      </c>
      <c r="O28" s="431">
        <v>41</v>
      </c>
      <c r="P28" s="593" t="s">
        <v>167</v>
      </c>
      <c r="Q28" s="589" t="s">
        <v>166</v>
      </c>
      <c r="R28" s="431">
        <v>3</v>
      </c>
      <c r="S28" s="431">
        <v>38</v>
      </c>
      <c r="T28" s="431" t="s">
        <v>1064</v>
      </c>
      <c r="U28" s="428" t="s">
        <v>1064</v>
      </c>
      <c r="V28" s="432" t="s">
        <v>1064</v>
      </c>
      <c r="W28" s="432" t="s">
        <v>1064</v>
      </c>
      <c r="X28" s="431" t="s">
        <v>1064</v>
      </c>
      <c r="Y28" s="428" t="s">
        <v>1064</v>
      </c>
      <c r="Z28" s="431" t="s">
        <v>1064</v>
      </c>
      <c r="AA28" s="431" t="s">
        <v>1064</v>
      </c>
      <c r="AB28" s="431" t="s">
        <v>1064</v>
      </c>
      <c r="AC28" s="428" t="s">
        <v>1064</v>
      </c>
      <c r="AD28" s="431" t="s">
        <v>1064</v>
      </c>
      <c r="AE28" s="431" t="s">
        <v>1064</v>
      </c>
      <c r="AF28" s="593" t="s">
        <v>167</v>
      </c>
    </row>
    <row r="29" spans="1:32" s="591" customFormat="1" ht="16.7" customHeight="1">
      <c r="A29" s="589" t="s">
        <v>168</v>
      </c>
      <c r="B29" s="428" t="s">
        <v>1064</v>
      </c>
      <c r="C29" s="428" t="s">
        <v>1064</v>
      </c>
      <c r="D29" s="430" t="s">
        <v>1064</v>
      </c>
      <c r="E29" s="430" t="s">
        <v>1064</v>
      </c>
      <c r="F29" s="430" t="s">
        <v>1064</v>
      </c>
      <c r="G29" s="428" t="s">
        <v>1064</v>
      </c>
      <c r="H29" s="428" t="s">
        <v>1064</v>
      </c>
      <c r="I29" s="430" t="s">
        <v>1064</v>
      </c>
      <c r="J29" s="431" t="s">
        <v>1064</v>
      </c>
      <c r="K29" s="428" t="s">
        <v>1064</v>
      </c>
      <c r="L29" s="431" t="s">
        <v>1064</v>
      </c>
      <c r="M29" s="431" t="s">
        <v>1064</v>
      </c>
      <c r="N29" s="431" t="s">
        <v>1064</v>
      </c>
      <c r="O29" s="431" t="s">
        <v>1064</v>
      </c>
      <c r="P29" s="593" t="s">
        <v>169</v>
      </c>
      <c r="Q29" s="589" t="s">
        <v>168</v>
      </c>
      <c r="R29" s="431" t="s">
        <v>1064</v>
      </c>
      <c r="S29" s="431" t="s">
        <v>1064</v>
      </c>
      <c r="T29" s="431" t="s">
        <v>1064</v>
      </c>
      <c r="U29" s="428" t="s">
        <v>1064</v>
      </c>
      <c r="V29" s="432" t="s">
        <v>1064</v>
      </c>
      <c r="W29" s="432" t="s">
        <v>1064</v>
      </c>
      <c r="X29" s="431" t="s">
        <v>1064</v>
      </c>
      <c r="Y29" s="428" t="s">
        <v>1064</v>
      </c>
      <c r="Z29" s="431" t="s">
        <v>1064</v>
      </c>
      <c r="AA29" s="431" t="s">
        <v>1064</v>
      </c>
      <c r="AB29" s="431" t="s">
        <v>1064</v>
      </c>
      <c r="AC29" s="428" t="s">
        <v>1064</v>
      </c>
      <c r="AD29" s="431" t="s">
        <v>1064</v>
      </c>
      <c r="AE29" s="431" t="s">
        <v>1064</v>
      </c>
      <c r="AF29" s="593" t="s">
        <v>169</v>
      </c>
    </row>
    <row r="30" spans="1:32" s="591" customFormat="1" ht="16.7" customHeight="1">
      <c r="A30" s="589" t="s">
        <v>170</v>
      </c>
      <c r="B30" s="428" t="s">
        <v>1064</v>
      </c>
      <c r="C30" s="428" t="s">
        <v>1064</v>
      </c>
      <c r="D30" s="430" t="s">
        <v>1064</v>
      </c>
      <c r="E30" s="430" t="s">
        <v>1064</v>
      </c>
      <c r="F30" s="430" t="s">
        <v>1064</v>
      </c>
      <c r="G30" s="428" t="s">
        <v>1064</v>
      </c>
      <c r="H30" s="428" t="s">
        <v>1064</v>
      </c>
      <c r="I30" s="430" t="s">
        <v>1064</v>
      </c>
      <c r="J30" s="431" t="s">
        <v>1064</v>
      </c>
      <c r="K30" s="428" t="s">
        <v>1064</v>
      </c>
      <c r="L30" s="431" t="s">
        <v>1064</v>
      </c>
      <c r="M30" s="431" t="s">
        <v>1064</v>
      </c>
      <c r="N30" s="431" t="s">
        <v>1064</v>
      </c>
      <c r="O30" s="431" t="s">
        <v>1064</v>
      </c>
      <c r="P30" s="593" t="s">
        <v>171</v>
      </c>
      <c r="Q30" s="589" t="s">
        <v>170</v>
      </c>
      <c r="R30" s="431" t="s">
        <v>1064</v>
      </c>
      <c r="S30" s="431" t="s">
        <v>1064</v>
      </c>
      <c r="T30" s="431" t="s">
        <v>1064</v>
      </c>
      <c r="U30" s="428" t="s">
        <v>1064</v>
      </c>
      <c r="V30" s="432" t="s">
        <v>1064</v>
      </c>
      <c r="W30" s="432" t="s">
        <v>1064</v>
      </c>
      <c r="X30" s="431" t="s">
        <v>1064</v>
      </c>
      <c r="Y30" s="428" t="s">
        <v>1064</v>
      </c>
      <c r="Z30" s="431" t="s">
        <v>1064</v>
      </c>
      <c r="AA30" s="431" t="s">
        <v>1064</v>
      </c>
      <c r="AB30" s="431" t="s">
        <v>1064</v>
      </c>
      <c r="AC30" s="428" t="s">
        <v>1064</v>
      </c>
      <c r="AD30" s="431" t="s">
        <v>1064</v>
      </c>
      <c r="AE30" s="431" t="s">
        <v>1064</v>
      </c>
      <c r="AF30" s="593" t="s">
        <v>171</v>
      </c>
    </row>
    <row r="31" spans="1:32" s="591" customFormat="1" ht="16.7" customHeight="1">
      <c r="A31" s="589" t="s">
        <v>172</v>
      </c>
      <c r="B31" s="428" t="s">
        <v>1064</v>
      </c>
      <c r="C31" s="428" t="s">
        <v>1064</v>
      </c>
      <c r="D31" s="430" t="s">
        <v>1064</v>
      </c>
      <c r="E31" s="430" t="s">
        <v>1064</v>
      </c>
      <c r="F31" s="430" t="s">
        <v>1064</v>
      </c>
      <c r="G31" s="428" t="s">
        <v>1064</v>
      </c>
      <c r="H31" s="428" t="s">
        <v>1064</v>
      </c>
      <c r="I31" s="430" t="s">
        <v>1064</v>
      </c>
      <c r="J31" s="431" t="s">
        <v>1064</v>
      </c>
      <c r="K31" s="428" t="s">
        <v>1064</v>
      </c>
      <c r="L31" s="431" t="s">
        <v>1064</v>
      </c>
      <c r="M31" s="431" t="s">
        <v>1064</v>
      </c>
      <c r="N31" s="431" t="s">
        <v>1064</v>
      </c>
      <c r="O31" s="431" t="s">
        <v>1064</v>
      </c>
      <c r="P31" s="593" t="s">
        <v>195</v>
      </c>
      <c r="Q31" s="589" t="s">
        <v>172</v>
      </c>
      <c r="R31" s="431" t="s">
        <v>1064</v>
      </c>
      <c r="S31" s="431" t="s">
        <v>1064</v>
      </c>
      <c r="T31" s="431" t="s">
        <v>1064</v>
      </c>
      <c r="U31" s="428" t="s">
        <v>1064</v>
      </c>
      <c r="V31" s="432" t="s">
        <v>1064</v>
      </c>
      <c r="W31" s="432" t="s">
        <v>1064</v>
      </c>
      <c r="X31" s="431" t="s">
        <v>1064</v>
      </c>
      <c r="Y31" s="428" t="s">
        <v>1064</v>
      </c>
      <c r="Z31" s="431" t="s">
        <v>1064</v>
      </c>
      <c r="AA31" s="431" t="s">
        <v>1064</v>
      </c>
      <c r="AB31" s="431" t="s">
        <v>1064</v>
      </c>
      <c r="AC31" s="428" t="s">
        <v>1064</v>
      </c>
      <c r="AD31" s="431" t="s">
        <v>1064</v>
      </c>
      <c r="AE31" s="431" t="s">
        <v>1064</v>
      </c>
      <c r="AF31" s="593" t="s">
        <v>195</v>
      </c>
    </row>
    <row r="32" spans="1:32" s="591" customFormat="1" ht="16.7" customHeight="1">
      <c r="A32" s="589" t="s">
        <v>173</v>
      </c>
      <c r="B32" s="428" t="s">
        <v>1064</v>
      </c>
      <c r="C32" s="428" t="s">
        <v>1064</v>
      </c>
      <c r="D32" s="430" t="s">
        <v>1064</v>
      </c>
      <c r="E32" s="430" t="s">
        <v>1064</v>
      </c>
      <c r="F32" s="430" t="s">
        <v>1064</v>
      </c>
      <c r="G32" s="428" t="s">
        <v>1064</v>
      </c>
      <c r="H32" s="428" t="s">
        <v>1064</v>
      </c>
      <c r="I32" s="430" t="s">
        <v>1064</v>
      </c>
      <c r="J32" s="431" t="s">
        <v>1064</v>
      </c>
      <c r="K32" s="428" t="s">
        <v>1064</v>
      </c>
      <c r="L32" s="431" t="s">
        <v>1064</v>
      </c>
      <c r="M32" s="431" t="s">
        <v>1064</v>
      </c>
      <c r="N32" s="431" t="s">
        <v>1064</v>
      </c>
      <c r="O32" s="431" t="s">
        <v>1064</v>
      </c>
      <c r="P32" s="593" t="s">
        <v>174</v>
      </c>
      <c r="Q32" s="589" t="s">
        <v>173</v>
      </c>
      <c r="R32" s="431" t="s">
        <v>1064</v>
      </c>
      <c r="S32" s="431" t="s">
        <v>1064</v>
      </c>
      <c r="T32" s="431" t="s">
        <v>1064</v>
      </c>
      <c r="U32" s="428" t="s">
        <v>1064</v>
      </c>
      <c r="V32" s="432" t="s">
        <v>1064</v>
      </c>
      <c r="W32" s="432" t="s">
        <v>1064</v>
      </c>
      <c r="X32" s="431" t="s">
        <v>1064</v>
      </c>
      <c r="Y32" s="428" t="s">
        <v>1064</v>
      </c>
      <c r="Z32" s="431" t="s">
        <v>1064</v>
      </c>
      <c r="AA32" s="431" t="s">
        <v>1064</v>
      </c>
      <c r="AB32" s="431" t="s">
        <v>1064</v>
      </c>
      <c r="AC32" s="428" t="s">
        <v>1064</v>
      </c>
      <c r="AD32" s="431" t="s">
        <v>1064</v>
      </c>
      <c r="AE32" s="431" t="s">
        <v>1064</v>
      </c>
      <c r="AF32" s="593" t="s">
        <v>174</v>
      </c>
    </row>
    <row r="33" spans="1:32" s="591" customFormat="1" ht="16.7" customHeight="1">
      <c r="A33" s="589" t="s">
        <v>175</v>
      </c>
      <c r="B33" s="428" t="s">
        <v>1064</v>
      </c>
      <c r="C33" s="428" t="s">
        <v>1064</v>
      </c>
      <c r="D33" s="430" t="s">
        <v>1064</v>
      </c>
      <c r="E33" s="430" t="s">
        <v>1064</v>
      </c>
      <c r="F33" s="430" t="s">
        <v>1064</v>
      </c>
      <c r="G33" s="428" t="s">
        <v>1064</v>
      </c>
      <c r="H33" s="428" t="s">
        <v>1064</v>
      </c>
      <c r="I33" s="430" t="s">
        <v>1064</v>
      </c>
      <c r="J33" s="431" t="s">
        <v>1064</v>
      </c>
      <c r="K33" s="428" t="s">
        <v>1064</v>
      </c>
      <c r="L33" s="431" t="s">
        <v>1064</v>
      </c>
      <c r="M33" s="431" t="s">
        <v>1064</v>
      </c>
      <c r="N33" s="431" t="s">
        <v>1064</v>
      </c>
      <c r="O33" s="431" t="s">
        <v>1064</v>
      </c>
      <c r="P33" s="593" t="s">
        <v>176</v>
      </c>
      <c r="Q33" s="589" t="s">
        <v>175</v>
      </c>
      <c r="R33" s="431" t="s">
        <v>1064</v>
      </c>
      <c r="S33" s="431" t="s">
        <v>1064</v>
      </c>
      <c r="T33" s="431" t="s">
        <v>1064</v>
      </c>
      <c r="U33" s="428" t="s">
        <v>1064</v>
      </c>
      <c r="V33" s="432" t="s">
        <v>1064</v>
      </c>
      <c r="W33" s="432" t="s">
        <v>1064</v>
      </c>
      <c r="X33" s="431" t="s">
        <v>1064</v>
      </c>
      <c r="Y33" s="428" t="s">
        <v>1064</v>
      </c>
      <c r="Z33" s="431" t="s">
        <v>1064</v>
      </c>
      <c r="AA33" s="431" t="s">
        <v>1064</v>
      </c>
      <c r="AB33" s="431" t="s">
        <v>1064</v>
      </c>
      <c r="AC33" s="428" t="s">
        <v>1064</v>
      </c>
      <c r="AD33" s="431" t="s">
        <v>1064</v>
      </c>
      <c r="AE33" s="431" t="s">
        <v>1064</v>
      </c>
      <c r="AF33" s="593" t="s">
        <v>176</v>
      </c>
    </row>
    <row r="34" spans="1:32" s="591" customFormat="1" ht="16.7" customHeight="1">
      <c r="A34" s="589" t="s">
        <v>177</v>
      </c>
      <c r="B34" s="428" t="s">
        <v>1064</v>
      </c>
      <c r="C34" s="428" t="s">
        <v>1064</v>
      </c>
      <c r="D34" s="430" t="s">
        <v>1064</v>
      </c>
      <c r="E34" s="430" t="s">
        <v>1064</v>
      </c>
      <c r="F34" s="430" t="s">
        <v>1064</v>
      </c>
      <c r="G34" s="428" t="s">
        <v>1064</v>
      </c>
      <c r="H34" s="428" t="s">
        <v>1064</v>
      </c>
      <c r="I34" s="430" t="s">
        <v>1064</v>
      </c>
      <c r="J34" s="431" t="s">
        <v>1064</v>
      </c>
      <c r="K34" s="428" t="s">
        <v>1064</v>
      </c>
      <c r="L34" s="431" t="s">
        <v>1064</v>
      </c>
      <c r="M34" s="431" t="s">
        <v>1064</v>
      </c>
      <c r="N34" s="431" t="s">
        <v>1064</v>
      </c>
      <c r="O34" s="431" t="s">
        <v>1064</v>
      </c>
      <c r="P34" s="593" t="s">
        <v>178</v>
      </c>
      <c r="Q34" s="589" t="s">
        <v>177</v>
      </c>
      <c r="R34" s="431" t="s">
        <v>1064</v>
      </c>
      <c r="S34" s="431" t="s">
        <v>1064</v>
      </c>
      <c r="T34" s="431" t="s">
        <v>1064</v>
      </c>
      <c r="U34" s="428" t="s">
        <v>1064</v>
      </c>
      <c r="V34" s="432" t="s">
        <v>1064</v>
      </c>
      <c r="W34" s="432" t="s">
        <v>1064</v>
      </c>
      <c r="X34" s="431" t="s">
        <v>1064</v>
      </c>
      <c r="Y34" s="428" t="s">
        <v>1064</v>
      </c>
      <c r="Z34" s="431" t="s">
        <v>1064</v>
      </c>
      <c r="AA34" s="431" t="s">
        <v>1064</v>
      </c>
      <c r="AB34" s="431" t="s">
        <v>1064</v>
      </c>
      <c r="AC34" s="428" t="s">
        <v>1064</v>
      </c>
      <c r="AD34" s="431" t="s">
        <v>1064</v>
      </c>
      <c r="AE34" s="431" t="s">
        <v>1064</v>
      </c>
      <c r="AF34" s="593" t="s">
        <v>178</v>
      </c>
    </row>
    <row r="35" spans="1:32" s="591" customFormat="1" ht="16.7" customHeight="1">
      <c r="A35" s="589" t="s">
        <v>179</v>
      </c>
      <c r="B35" s="428" t="s">
        <v>1064</v>
      </c>
      <c r="C35" s="428" t="s">
        <v>1064</v>
      </c>
      <c r="D35" s="430" t="s">
        <v>1064</v>
      </c>
      <c r="E35" s="430" t="s">
        <v>1064</v>
      </c>
      <c r="F35" s="428" t="s">
        <v>1259</v>
      </c>
      <c r="G35" s="428">
        <v>11</v>
      </c>
      <c r="H35" s="428" t="s">
        <v>1064</v>
      </c>
      <c r="I35" s="428">
        <v>11</v>
      </c>
      <c r="J35" s="431" t="s">
        <v>1064</v>
      </c>
      <c r="K35" s="428" t="s">
        <v>1064</v>
      </c>
      <c r="L35" s="431" t="s">
        <v>1064</v>
      </c>
      <c r="M35" s="431" t="s">
        <v>1064</v>
      </c>
      <c r="N35" s="431" t="s">
        <v>1064</v>
      </c>
      <c r="O35" s="431" t="s">
        <v>1064</v>
      </c>
      <c r="P35" s="593" t="s">
        <v>180</v>
      </c>
      <c r="Q35" s="589" t="s">
        <v>179</v>
      </c>
      <c r="R35" s="431" t="s">
        <v>1064</v>
      </c>
      <c r="S35" s="431" t="s">
        <v>1064</v>
      </c>
      <c r="T35" s="431" t="s">
        <v>1064</v>
      </c>
      <c r="U35" s="428" t="s">
        <v>1064</v>
      </c>
      <c r="V35" s="432" t="s">
        <v>1064</v>
      </c>
      <c r="W35" s="432" t="s">
        <v>1064</v>
      </c>
      <c r="X35" s="431" t="s">
        <v>1064</v>
      </c>
      <c r="Y35" s="428" t="s">
        <v>1064</v>
      </c>
      <c r="Z35" s="431" t="s">
        <v>1064</v>
      </c>
      <c r="AA35" s="431" t="s">
        <v>1064</v>
      </c>
      <c r="AB35" s="431" t="s">
        <v>1064</v>
      </c>
      <c r="AC35" s="428" t="s">
        <v>1064</v>
      </c>
      <c r="AD35" s="431" t="s">
        <v>1064</v>
      </c>
      <c r="AE35" s="431" t="s">
        <v>1064</v>
      </c>
      <c r="AF35" s="593" t="s">
        <v>180</v>
      </c>
    </row>
    <row r="36" spans="1:32" s="591" customFormat="1" ht="16.7" customHeight="1">
      <c r="A36" s="589" t="s">
        <v>181</v>
      </c>
      <c r="B36" s="428" t="s">
        <v>1064</v>
      </c>
      <c r="C36" s="428" t="s">
        <v>1064</v>
      </c>
      <c r="D36" s="430" t="s">
        <v>1064</v>
      </c>
      <c r="E36" s="430" t="s">
        <v>1064</v>
      </c>
      <c r="F36" s="428" t="s">
        <v>1064</v>
      </c>
      <c r="G36" s="428" t="s">
        <v>1064</v>
      </c>
      <c r="H36" s="428" t="s">
        <v>1064</v>
      </c>
      <c r="I36" s="428" t="s">
        <v>1064</v>
      </c>
      <c r="J36" s="431" t="s">
        <v>1064</v>
      </c>
      <c r="K36" s="428" t="s">
        <v>1064</v>
      </c>
      <c r="L36" s="431" t="s">
        <v>1064</v>
      </c>
      <c r="M36" s="431" t="s">
        <v>1064</v>
      </c>
      <c r="N36" s="431" t="s">
        <v>1260</v>
      </c>
      <c r="O36" s="431">
        <v>38</v>
      </c>
      <c r="P36" s="593" t="s">
        <v>182</v>
      </c>
      <c r="Q36" s="589" t="s">
        <v>181</v>
      </c>
      <c r="R36" s="431" t="s">
        <v>1064</v>
      </c>
      <c r="S36" s="431">
        <v>38</v>
      </c>
      <c r="T36" s="431" t="s">
        <v>1064</v>
      </c>
      <c r="U36" s="428" t="s">
        <v>1064</v>
      </c>
      <c r="V36" s="432" t="s">
        <v>1064</v>
      </c>
      <c r="W36" s="432" t="s">
        <v>1064</v>
      </c>
      <c r="X36" s="431" t="s">
        <v>1064</v>
      </c>
      <c r="Y36" s="428" t="s">
        <v>1064</v>
      </c>
      <c r="Z36" s="431" t="s">
        <v>1064</v>
      </c>
      <c r="AA36" s="431" t="s">
        <v>1064</v>
      </c>
      <c r="AB36" s="431" t="s">
        <v>1064</v>
      </c>
      <c r="AC36" s="428" t="s">
        <v>1064</v>
      </c>
      <c r="AD36" s="431" t="s">
        <v>1064</v>
      </c>
      <c r="AE36" s="431" t="s">
        <v>1064</v>
      </c>
      <c r="AF36" s="593" t="s">
        <v>182</v>
      </c>
    </row>
    <row r="37" spans="1:32" s="591" customFormat="1" ht="16.7" customHeight="1">
      <c r="A37" s="589" t="s">
        <v>183</v>
      </c>
      <c r="B37" s="428" t="s">
        <v>1064</v>
      </c>
      <c r="C37" s="428" t="s">
        <v>1064</v>
      </c>
      <c r="D37" s="430" t="s">
        <v>1064</v>
      </c>
      <c r="E37" s="430" t="s">
        <v>1064</v>
      </c>
      <c r="F37" s="428" t="s">
        <v>1064</v>
      </c>
      <c r="G37" s="428" t="s">
        <v>1064</v>
      </c>
      <c r="H37" s="428" t="s">
        <v>1064</v>
      </c>
      <c r="I37" s="428" t="s">
        <v>1064</v>
      </c>
      <c r="J37" s="431" t="s">
        <v>1064</v>
      </c>
      <c r="K37" s="428" t="s">
        <v>1064</v>
      </c>
      <c r="L37" s="431" t="s">
        <v>1064</v>
      </c>
      <c r="M37" s="431" t="s">
        <v>1064</v>
      </c>
      <c r="N37" s="431" t="s">
        <v>1064</v>
      </c>
      <c r="O37" s="431" t="s">
        <v>1064</v>
      </c>
      <c r="P37" s="593" t="s">
        <v>184</v>
      </c>
      <c r="Q37" s="589" t="s">
        <v>183</v>
      </c>
      <c r="R37" s="431" t="s">
        <v>1064</v>
      </c>
      <c r="S37" s="431" t="s">
        <v>1064</v>
      </c>
      <c r="T37" s="431" t="s">
        <v>1064</v>
      </c>
      <c r="U37" s="428" t="s">
        <v>1064</v>
      </c>
      <c r="V37" s="432" t="s">
        <v>1064</v>
      </c>
      <c r="W37" s="432" t="s">
        <v>1064</v>
      </c>
      <c r="X37" s="431" t="s">
        <v>1064</v>
      </c>
      <c r="Y37" s="428" t="s">
        <v>1064</v>
      </c>
      <c r="Z37" s="431" t="s">
        <v>1064</v>
      </c>
      <c r="AA37" s="431" t="s">
        <v>1064</v>
      </c>
      <c r="AB37" s="431" t="s">
        <v>1064</v>
      </c>
      <c r="AC37" s="428" t="s">
        <v>1064</v>
      </c>
      <c r="AD37" s="431" t="s">
        <v>1064</v>
      </c>
      <c r="AE37" s="431" t="s">
        <v>1064</v>
      </c>
      <c r="AF37" s="593" t="s">
        <v>184</v>
      </c>
    </row>
    <row r="38" spans="1:32" s="591" customFormat="1" ht="16.7" customHeight="1">
      <c r="A38" s="589" t="s">
        <v>185</v>
      </c>
      <c r="B38" s="428" t="s">
        <v>1064</v>
      </c>
      <c r="C38" s="428" t="s">
        <v>1064</v>
      </c>
      <c r="D38" s="428" t="s">
        <v>1064</v>
      </c>
      <c r="E38" s="430" t="s">
        <v>1064</v>
      </c>
      <c r="F38" s="428" t="s">
        <v>1064</v>
      </c>
      <c r="G38" s="428" t="s">
        <v>1064</v>
      </c>
      <c r="H38" s="428" t="s">
        <v>1064</v>
      </c>
      <c r="I38" s="428" t="s">
        <v>1064</v>
      </c>
      <c r="J38" s="431" t="s">
        <v>1064</v>
      </c>
      <c r="K38" s="428" t="s">
        <v>1064</v>
      </c>
      <c r="L38" s="431" t="s">
        <v>1064</v>
      </c>
      <c r="M38" s="431" t="s">
        <v>1064</v>
      </c>
      <c r="N38" s="431" t="s">
        <v>1064</v>
      </c>
      <c r="O38" s="431" t="s">
        <v>1064</v>
      </c>
      <c r="P38" s="593" t="s">
        <v>186</v>
      </c>
      <c r="Q38" s="589" t="s">
        <v>185</v>
      </c>
      <c r="R38" s="431" t="s">
        <v>1064</v>
      </c>
      <c r="S38" s="431" t="s">
        <v>1064</v>
      </c>
      <c r="T38" s="431" t="s">
        <v>1064</v>
      </c>
      <c r="U38" s="428" t="s">
        <v>1064</v>
      </c>
      <c r="V38" s="432" t="s">
        <v>1064</v>
      </c>
      <c r="W38" s="432" t="s">
        <v>1064</v>
      </c>
      <c r="X38" s="431" t="s">
        <v>1064</v>
      </c>
      <c r="Y38" s="428" t="s">
        <v>1064</v>
      </c>
      <c r="Z38" s="431" t="s">
        <v>1064</v>
      </c>
      <c r="AA38" s="431" t="s">
        <v>1064</v>
      </c>
      <c r="AB38" s="431" t="s">
        <v>1064</v>
      </c>
      <c r="AC38" s="428" t="s">
        <v>1064</v>
      </c>
      <c r="AD38" s="431" t="s">
        <v>1064</v>
      </c>
      <c r="AE38" s="431" t="s">
        <v>1064</v>
      </c>
      <c r="AF38" s="593" t="s">
        <v>186</v>
      </c>
    </row>
    <row r="39" spans="1:32" s="591" customFormat="1" ht="16.7" customHeight="1">
      <c r="A39" s="589" t="s">
        <v>187</v>
      </c>
      <c r="B39" s="428" t="s">
        <v>1064</v>
      </c>
      <c r="C39" s="428" t="s">
        <v>1064</v>
      </c>
      <c r="D39" s="428" t="s">
        <v>1064</v>
      </c>
      <c r="E39" s="430" t="s">
        <v>1064</v>
      </c>
      <c r="F39" s="428" t="s">
        <v>1064</v>
      </c>
      <c r="G39" s="428" t="s">
        <v>1064</v>
      </c>
      <c r="H39" s="428" t="s">
        <v>1064</v>
      </c>
      <c r="I39" s="428" t="s">
        <v>1064</v>
      </c>
      <c r="J39" s="431" t="s">
        <v>1064</v>
      </c>
      <c r="K39" s="428" t="s">
        <v>1064</v>
      </c>
      <c r="L39" s="431" t="s">
        <v>1064</v>
      </c>
      <c r="M39" s="431" t="s">
        <v>1064</v>
      </c>
      <c r="N39" s="431" t="s">
        <v>1064</v>
      </c>
      <c r="O39" s="431" t="s">
        <v>1064</v>
      </c>
      <c r="P39" s="593" t="s">
        <v>188</v>
      </c>
      <c r="Q39" s="589" t="s">
        <v>187</v>
      </c>
      <c r="R39" s="431" t="s">
        <v>1064</v>
      </c>
      <c r="S39" s="431" t="s">
        <v>1064</v>
      </c>
      <c r="T39" s="431" t="s">
        <v>1064</v>
      </c>
      <c r="U39" s="428" t="s">
        <v>1064</v>
      </c>
      <c r="V39" s="432" t="s">
        <v>1064</v>
      </c>
      <c r="W39" s="432" t="s">
        <v>1064</v>
      </c>
      <c r="X39" s="431" t="s">
        <v>1064</v>
      </c>
      <c r="Y39" s="428" t="s">
        <v>1064</v>
      </c>
      <c r="Z39" s="431" t="s">
        <v>1064</v>
      </c>
      <c r="AA39" s="431" t="s">
        <v>1064</v>
      </c>
      <c r="AB39" s="431" t="s">
        <v>1064</v>
      </c>
      <c r="AC39" s="428" t="s">
        <v>1064</v>
      </c>
      <c r="AD39" s="431" t="s">
        <v>1064</v>
      </c>
      <c r="AE39" s="431" t="s">
        <v>1064</v>
      </c>
      <c r="AF39" s="593" t="s">
        <v>188</v>
      </c>
    </row>
    <row r="40" spans="1:32" s="591" customFormat="1" ht="16.7" customHeight="1">
      <c r="A40" s="589" t="s">
        <v>189</v>
      </c>
      <c r="B40" s="428" t="s">
        <v>1064</v>
      </c>
      <c r="C40" s="428" t="s">
        <v>1064</v>
      </c>
      <c r="D40" s="428" t="s">
        <v>1064</v>
      </c>
      <c r="E40" s="430" t="s">
        <v>1064</v>
      </c>
      <c r="F40" s="428" t="s">
        <v>1064</v>
      </c>
      <c r="G40" s="428" t="s">
        <v>1064</v>
      </c>
      <c r="H40" s="428" t="s">
        <v>1064</v>
      </c>
      <c r="I40" s="428" t="s">
        <v>1064</v>
      </c>
      <c r="J40" s="431" t="s">
        <v>1064</v>
      </c>
      <c r="K40" s="428" t="s">
        <v>1064</v>
      </c>
      <c r="L40" s="431" t="s">
        <v>1064</v>
      </c>
      <c r="M40" s="431" t="s">
        <v>1064</v>
      </c>
      <c r="N40" s="431" t="s">
        <v>1261</v>
      </c>
      <c r="O40" s="431">
        <v>40</v>
      </c>
      <c r="P40" s="593" t="s">
        <v>190</v>
      </c>
      <c r="Q40" s="589" t="s">
        <v>189</v>
      </c>
      <c r="R40" s="431" t="s">
        <v>1064</v>
      </c>
      <c r="S40" s="431">
        <v>40</v>
      </c>
      <c r="T40" s="431" t="s">
        <v>1064</v>
      </c>
      <c r="U40" s="428" t="s">
        <v>1064</v>
      </c>
      <c r="V40" s="432" t="s">
        <v>1064</v>
      </c>
      <c r="W40" s="432" t="s">
        <v>1064</v>
      </c>
      <c r="X40" s="431" t="s">
        <v>1064</v>
      </c>
      <c r="Y40" s="428" t="s">
        <v>1064</v>
      </c>
      <c r="Z40" s="431" t="s">
        <v>1064</v>
      </c>
      <c r="AA40" s="431" t="s">
        <v>1064</v>
      </c>
      <c r="AB40" s="431" t="s">
        <v>1064</v>
      </c>
      <c r="AC40" s="428" t="s">
        <v>1064</v>
      </c>
      <c r="AD40" s="431" t="s">
        <v>1064</v>
      </c>
      <c r="AE40" s="431" t="s">
        <v>1064</v>
      </c>
      <c r="AF40" s="593" t="s">
        <v>190</v>
      </c>
    </row>
    <row r="41" spans="1:32" s="591" customFormat="1" ht="16.7" customHeight="1" thickBot="1">
      <c r="A41" s="598" t="s">
        <v>191</v>
      </c>
      <c r="B41" s="719" t="s">
        <v>1064</v>
      </c>
      <c r="C41" s="428" t="s">
        <v>1064</v>
      </c>
      <c r="D41" s="545" t="s">
        <v>1064</v>
      </c>
      <c r="E41" s="545" t="s">
        <v>1064</v>
      </c>
      <c r="F41" s="719" t="s">
        <v>1064</v>
      </c>
      <c r="G41" s="428" t="s">
        <v>1064</v>
      </c>
      <c r="H41" s="545" t="s">
        <v>1064</v>
      </c>
      <c r="I41" s="545" t="s">
        <v>1064</v>
      </c>
      <c r="J41" s="431" t="s">
        <v>1064</v>
      </c>
      <c r="K41" s="428" t="s">
        <v>1064</v>
      </c>
      <c r="L41" s="431" t="s">
        <v>1064</v>
      </c>
      <c r="M41" s="431" t="s">
        <v>1064</v>
      </c>
      <c r="N41" s="431" t="s">
        <v>1064</v>
      </c>
      <c r="O41" s="431" t="s">
        <v>1064</v>
      </c>
      <c r="P41" s="599" t="s">
        <v>192</v>
      </c>
      <c r="Q41" s="589" t="s">
        <v>191</v>
      </c>
      <c r="R41" s="431" t="s">
        <v>1064</v>
      </c>
      <c r="S41" s="431" t="s">
        <v>1064</v>
      </c>
      <c r="T41" s="431" t="s">
        <v>1064</v>
      </c>
      <c r="U41" s="428" t="s">
        <v>1064</v>
      </c>
      <c r="V41" s="432" t="s">
        <v>1064</v>
      </c>
      <c r="W41" s="432" t="s">
        <v>1064</v>
      </c>
      <c r="X41" s="431" t="s">
        <v>1064</v>
      </c>
      <c r="Y41" s="428" t="s">
        <v>1064</v>
      </c>
      <c r="Z41" s="432" t="s">
        <v>1064</v>
      </c>
      <c r="AA41" s="432" t="s">
        <v>1064</v>
      </c>
      <c r="AB41" s="431" t="s">
        <v>1064</v>
      </c>
      <c r="AC41" s="428" t="s">
        <v>1064</v>
      </c>
      <c r="AD41" s="431" t="s">
        <v>1064</v>
      </c>
      <c r="AE41" s="546" t="s">
        <v>1064</v>
      </c>
      <c r="AF41" s="600" t="s">
        <v>192</v>
      </c>
    </row>
    <row r="42" spans="1:32" s="443" customFormat="1" ht="11.25" customHeight="1">
      <c r="A42" s="439" t="s">
        <v>393</v>
      </c>
      <c r="B42" s="439"/>
      <c r="C42" s="439"/>
      <c r="D42" s="439"/>
      <c r="E42" s="439"/>
      <c r="F42" s="440"/>
      <c r="G42" s="439"/>
      <c r="H42" s="439"/>
      <c r="I42" s="439"/>
      <c r="J42" s="439"/>
      <c r="K42" s="439"/>
      <c r="L42" s="439"/>
      <c r="M42" s="439"/>
      <c r="N42" s="439"/>
      <c r="O42" s="439"/>
      <c r="P42" s="441" t="s">
        <v>682</v>
      </c>
      <c r="Q42" s="439" t="s">
        <v>393</v>
      </c>
      <c r="R42" s="439"/>
      <c r="S42" s="439"/>
      <c r="T42" s="442"/>
      <c r="U42" s="439"/>
      <c r="V42" s="439"/>
      <c r="W42" s="439"/>
      <c r="X42" s="439"/>
      <c r="Y42" s="439"/>
      <c r="Z42" s="439"/>
      <c r="AA42" s="439"/>
      <c r="AB42" s="439"/>
      <c r="AC42" s="439"/>
      <c r="AD42" s="439"/>
      <c r="AE42" s="441"/>
      <c r="AF42" s="441" t="s">
        <v>682</v>
      </c>
    </row>
    <row r="43" spans="1:32" s="412" customFormat="1" ht="11.25">
      <c r="A43" s="413"/>
      <c r="B43" s="413"/>
      <c r="C43" s="413"/>
      <c r="D43" s="413"/>
      <c r="E43" s="413"/>
      <c r="N43" s="413"/>
      <c r="O43" s="413"/>
      <c r="P43" s="413"/>
      <c r="Q43" s="413"/>
      <c r="R43" s="413"/>
      <c r="S43" s="413"/>
      <c r="AE43" s="413"/>
      <c r="AF43" s="413"/>
    </row>
    <row r="44" spans="1:32" s="412" customFormat="1" ht="11.25">
      <c r="A44" s="413"/>
      <c r="B44" s="413"/>
      <c r="C44" s="413"/>
      <c r="D44" s="413"/>
      <c r="E44" s="413"/>
      <c r="N44" s="413"/>
      <c r="O44" s="413"/>
      <c r="P44" s="413"/>
      <c r="Q44" s="413"/>
      <c r="R44" s="413"/>
      <c r="S44" s="413"/>
      <c r="AE44" s="413"/>
      <c r="AF44" s="413"/>
    </row>
    <row r="45" spans="1:32" s="412" customFormat="1" ht="11.25">
      <c r="A45" s="413"/>
      <c r="B45" s="413"/>
      <c r="C45" s="413"/>
      <c r="D45" s="413"/>
      <c r="E45" s="413"/>
      <c r="N45" s="413"/>
      <c r="O45" s="413"/>
      <c r="P45" s="413"/>
      <c r="Q45" s="413"/>
      <c r="R45" s="413"/>
      <c r="S45" s="413"/>
      <c r="AE45" s="413"/>
      <c r="AF45" s="413"/>
    </row>
    <row r="46" spans="1:32" s="412" customFormat="1" ht="11.25">
      <c r="A46" s="413"/>
      <c r="B46" s="413"/>
      <c r="C46" s="413"/>
      <c r="D46" s="413"/>
      <c r="E46" s="413"/>
      <c r="N46" s="413"/>
      <c r="O46" s="413"/>
      <c r="P46" s="413"/>
      <c r="Q46" s="413"/>
      <c r="R46" s="413"/>
      <c r="S46" s="413"/>
      <c r="AE46" s="413"/>
      <c r="AF46" s="413"/>
    </row>
    <row r="47" spans="1:32" s="412" customFormat="1" ht="11.25">
      <c r="A47" s="413"/>
      <c r="B47" s="413"/>
      <c r="C47" s="413"/>
      <c r="D47" s="413"/>
      <c r="E47" s="413"/>
      <c r="N47" s="413"/>
      <c r="O47" s="413"/>
      <c r="P47" s="413"/>
      <c r="Q47" s="413"/>
      <c r="R47" s="413"/>
      <c r="S47" s="413"/>
      <c r="AE47" s="413"/>
      <c r="AF47" s="413"/>
    </row>
    <row r="48" spans="1:32" s="412" customFormat="1" ht="11.25">
      <c r="A48" s="413"/>
      <c r="B48" s="413"/>
      <c r="C48" s="413"/>
      <c r="D48" s="413"/>
      <c r="E48" s="413"/>
      <c r="N48" s="413"/>
      <c r="O48" s="413"/>
      <c r="P48" s="413"/>
      <c r="Q48" s="413"/>
      <c r="R48" s="413"/>
      <c r="S48" s="413"/>
      <c r="AE48" s="413"/>
      <c r="AF48" s="413"/>
    </row>
    <row r="49" spans="1:32" s="412" customFormat="1" ht="11.25">
      <c r="A49" s="413"/>
      <c r="B49" s="413"/>
      <c r="C49" s="413"/>
      <c r="D49" s="413"/>
      <c r="E49" s="413"/>
      <c r="N49" s="413"/>
      <c r="O49" s="413"/>
      <c r="P49" s="413"/>
      <c r="Q49" s="413"/>
      <c r="R49" s="413"/>
      <c r="S49" s="413"/>
      <c r="AE49" s="413"/>
      <c r="AF49" s="413"/>
    </row>
    <row r="50" spans="1:32" s="412" customFormat="1" ht="11.25">
      <c r="A50" s="413"/>
      <c r="B50" s="413"/>
      <c r="C50" s="413"/>
      <c r="D50" s="413"/>
      <c r="E50" s="413"/>
      <c r="N50" s="413"/>
      <c r="O50" s="413"/>
      <c r="P50" s="413"/>
      <c r="Q50" s="413"/>
      <c r="R50" s="413"/>
      <c r="S50" s="413"/>
      <c r="AE50" s="413"/>
      <c r="AF50" s="413"/>
    </row>
    <row r="51" spans="1:32" s="412" customFormat="1" ht="11.25">
      <c r="A51" s="413"/>
      <c r="B51" s="413"/>
      <c r="C51" s="413"/>
      <c r="D51" s="413"/>
      <c r="E51" s="413"/>
      <c r="N51" s="413"/>
      <c r="O51" s="413"/>
      <c r="P51" s="413"/>
      <c r="Q51" s="413"/>
      <c r="R51" s="413"/>
      <c r="S51" s="413"/>
      <c r="AE51" s="413"/>
      <c r="AF51" s="413"/>
    </row>
    <row r="52" spans="1:32" s="412" customFormat="1" ht="11.25">
      <c r="A52" s="413"/>
      <c r="B52" s="413"/>
      <c r="C52" s="413"/>
      <c r="D52" s="413"/>
      <c r="E52" s="413"/>
      <c r="N52" s="413"/>
      <c r="O52" s="413"/>
      <c r="P52" s="413"/>
      <c r="Q52" s="413"/>
      <c r="R52" s="413"/>
      <c r="S52" s="413"/>
      <c r="AE52" s="413"/>
      <c r="AF52" s="413"/>
    </row>
    <row r="53" spans="1:32" s="412" customFormat="1" ht="11.25">
      <c r="A53" s="413"/>
      <c r="B53" s="413"/>
      <c r="C53" s="413"/>
      <c r="D53" s="413"/>
      <c r="E53" s="413"/>
      <c r="N53" s="413"/>
      <c r="O53" s="413"/>
      <c r="P53" s="413"/>
      <c r="Q53" s="413"/>
      <c r="R53" s="413"/>
      <c r="S53" s="413"/>
      <c r="AE53" s="413"/>
      <c r="AF53" s="413"/>
    </row>
    <row r="54" spans="1:32" s="412" customFormat="1" ht="11.25">
      <c r="A54" s="413"/>
      <c r="B54" s="413"/>
      <c r="C54" s="413"/>
      <c r="D54" s="413"/>
      <c r="E54" s="413"/>
      <c r="N54" s="413"/>
      <c r="O54" s="413"/>
      <c r="P54" s="413"/>
      <c r="Q54" s="413"/>
      <c r="R54" s="413"/>
      <c r="S54" s="413"/>
      <c r="AE54" s="413"/>
      <c r="AF54" s="413"/>
    </row>
    <row r="55" spans="1:32" s="412" customFormat="1" ht="11.25">
      <c r="A55" s="413"/>
      <c r="B55" s="413"/>
      <c r="C55" s="413"/>
      <c r="D55" s="413"/>
      <c r="E55" s="413"/>
      <c r="N55" s="413"/>
      <c r="O55" s="413"/>
      <c r="P55" s="413"/>
      <c r="Q55" s="413"/>
      <c r="R55" s="413"/>
      <c r="S55" s="413"/>
      <c r="AE55" s="413"/>
      <c r="AF55" s="413"/>
    </row>
    <row r="56" spans="1:32" s="412" customFormat="1" ht="11.25">
      <c r="A56" s="413"/>
      <c r="B56" s="413"/>
      <c r="C56" s="413"/>
      <c r="D56" s="413"/>
      <c r="E56" s="413"/>
      <c r="N56" s="413"/>
      <c r="O56" s="413"/>
      <c r="P56" s="413"/>
      <c r="Q56" s="413"/>
      <c r="R56" s="413"/>
      <c r="S56" s="413"/>
      <c r="AE56" s="413"/>
      <c r="AF56" s="413"/>
    </row>
    <row r="57" spans="1:32" s="412" customFormat="1" ht="11.25">
      <c r="A57" s="413"/>
      <c r="B57" s="413"/>
      <c r="C57" s="413"/>
      <c r="D57" s="413"/>
      <c r="E57" s="413"/>
      <c r="N57" s="413"/>
      <c r="O57" s="413"/>
      <c r="P57" s="413"/>
      <c r="Q57" s="413"/>
      <c r="R57" s="413"/>
      <c r="S57" s="413"/>
      <c r="AE57" s="413"/>
      <c r="AF57" s="413"/>
    </row>
    <row r="58" spans="1:32" s="412" customFormat="1" ht="11.25">
      <c r="A58" s="413"/>
      <c r="B58" s="413"/>
      <c r="C58" s="413"/>
      <c r="D58" s="413"/>
      <c r="E58" s="413"/>
      <c r="N58" s="413"/>
      <c r="O58" s="413"/>
      <c r="P58" s="413"/>
      <c r="Q58" s="413"/>
      <c r="R58" s="413"/>
      <c r="S58" s="413"/>
      <c r="AE58" s="413"/>
      <c r="AF58" s="413"/>
    </row>
    <row r="59" spans="1:32" s="412" customFormat="1" ht="11.25">
      <c r="A59" s="413"/>
      <c r="B59" s="413"/>
      <c r="C59" s="413"/>
      <c r="D59" s="413"/>
      <c r="E59" s="413"/>
      <c r="N59" s="413"/>
      <c r="O59" s="413"/>
      <c r="P59" s="413"/>
      <c r="Q59" s="413"/>
      <c r="R59" s="413"/>
      <c r="S59" s="413"/>
      <c r="AE59" s="413"/>
      <c r="AF59" s="413"/>
    </row>
    <row r="60" spans="1:32" s="412" customFormat="1" ht="11.25">
      <c r="A60" s="413"/>
      <c r="B60" s="413"/>
      <c r="C60" s="413"/>
      <c r="D60" s="413"/>
      <c r="E60" s="413"/>
      <c r="N60" s="413"/>
      <c r="O60" s="413"/>
      <c r="P60" s="413"/>
      <c r="Q60" s="413"/>
      <c r="R60" s="413"/>
      <c r="S60" s="413"/>
      <c r="AE60" s="413"/>
      <c r="AF60" s="413"/>
    </row>
    <row r="61" spans="1:32" s="412" customFormat="1" ht="11.25">
      <c r="A61" s="413"/>
      <c r="B61" s="413"/>
      <c r="C61" s="413"/>
      <c r="D61" s="413"/>
      <c r="E61" s="413"/>
      <c r="N61" s="413"/>
      <c r="O61" s="413"/>
      <c r="P61" s="413"/>
      <c r="Q61" s="413"/>
      <c r="R61" s="413"/>
      <c r="S61" s="413"/>
      <c r="AE61" s="413"/>
      <c r="AF61" s="413"/>
    </row>
    <row r="62" spans="1:32" s="412" customFormat="1" ht="11.25">
      <c r="A62" s="413"/>
      <c r="B62" s="413"/>
      <c r="C62" s="413"/>
      <c r="D62" s="413"/>
      <c r="E62" s="413"/>
      <c r="N62" s="413"/>
      <c r="O62" s="413"/>
      <c r="P62" s="413"/>
      <c r="Q62" s="413"/>
      <c r="R62" s="413"/>
      <c r="S62" s="413"/>
      <c r="AE62" s="413"/>
      <c r="AF62" s="413"/>
    </row>
    <row r="63" spans="1:32" s="412" customFormat="1" ht="11.25">
      <c r="A63" s="413"/>
      <c r="B63" s="413"/>
      <c r="C63" s="413"/>
      <c r="D63" s="413"/>
      <c r="E63" s="413"/>
      <c r="N63" s="413"/>
      <c r="O63" s="413"/>
      <c r="P63" s="413"/>
      <c r="Q63" s="413"/>
      <c r="R63" s="413"/>
      <c r="S63" s="413"/>
      <c r="AE63" s="413"/>
      <c r="AF63" s="413"/>
    </row>
    <row r="64" spans="1:32" s="412" customFormat="1" ht="11.25">
      <c r="A64" s="413"/>
      <c r="B64" s="413"/>
      <c r="C64" s="413"/>
      <c r="D64" s="413"/>
      <c r="E64" s="413"/>
      <c r="N64" s="413"/>
      <c r="O64" s="413"/>
      <c r="P64" s="413"/>
      <c r="Q64" s="413"/>
      <c r="R64" s="413"/>
      <c r="S64" s="413"/>
      <c r="AE64" s="413"/>
      <c r="AF64" s="413"/>
    </row>
    <row r="65" spans="1:32" s="412" customFormat="1" ht="11.25">
      <c r="A65" s="413"/>
      <c r="B65" s="413"/>
      <c r="C65" s="413"/>
      <c r="D65" s="413"/>
      <c r="E65" s="413"/>
      <c r="N65" s="413"/>
      <c r="O65" s="413"/>
      <c r="P65" s="413"/>
      <c r="Q65" s="413"/>
      <c r="R65" s="413"/>
      <c r="S65" s="413"/>
      <c r="AE65" s="413"/>
      <c r="AF65" s="413"/>
    </row>
    <row r="66" spans="1:32" s="412" customFormat="1" ht="11.25">
      <c r="A66" s="413"/>
      <c r="B66" s="413"/>
      <c r="C66" s="413"/>
      <c r="D66" s="413"/>
      <c r="E66" s="413"/>
      <c r="N66" s="413"/>
      <c r="O66" s="413"/>
      <c r="P66" s="413"/>
      <c r="Q66" s="413"/>
      <c r="R66" s="413"/>
      <c r="S66" s="413"/>
      <c r="AE66" s="413"/>
      <c r="AF66" s="413"/>
    </row>
    <row r="67" spans="1:32" s="412" customFormat="1" ht="11.25">
      <c r="A67" s="413"/>
      <c r="B67" s="413"/>
      <c r="C67" s="413"/>
      <c r="D67" s="413"/>
      <c r="E67" s="413"/>
      <c r="N67" s="413"/>
      <c r="O67" s="413"/>
      <c r="P67" s="413"/>
      <c r="Q67" s="413"/>
      <c r="R67" s="413"/>
      <c r="S67" s="413"/>
      <c r="AE67" s="413"/>
      <c r="AF67" s="413"/>
    </row>
    <row r="68" spans="1:32" s="412" customFormat="1" ht="11.25">
      <c r="A68" s="413"/>
      <c r="B68" s="413"/>
      <c r="C68" s="413"/>
      <c r="D68" s="413"/>
      <c r="E68" s="413"/>
      <c r="N68" s="413"/>
      <c r="O68" s="413"/>
      <c r="P68" s="413"/>
      <c r="Q68" s="413"/>
      <c r="R68" s="413"/>
      <c r="S68" s="413"/>
      <c r="AE68" s="413"/>
      <c r="AF68" s="413"/>
    </row>
    <row r="69" spans="1:32" s="412" customFormat="1" ht="11.25">
      <c r="A69" s="413"/>
      <c r="B69" s="413"/>
      <c r="C69" s="413"/>
      <c r="D69" s="413"/>
      <c r="E69" s="413"/>
      <c r="N69" s="413"/>
      <c r="O69" s="413"/>
      <c r="P69" s="413"/>
      <c r="Q69" s="413"/>
      <c r="R69" s="413"/>
      <c r="S69" s="413"/>
      <c r="AE69" s="413"/>
      <c r="AF69" s="413"/>
    </row>
    <row r="70" spans="1:32" s="412" customFormat="1" ht="11.25">
      <c r="A70" s="413"/>
      <c r="B70" s="413"/>
      <c r="C70" s="413"/>
      <c r="D70" s="413"/>
      <c r="E70" s="413"/>
      <c r="N70" s="413"/>
      <c r="O70" s="413"/>
      <c r="P70" s="413"/>
      <c r="Q70" s="413"/>
      <c r="R70" s="413"/>
      <c r="S70" s="413"/>
      <c r="AE70" s="413"/>
      <c r="AF70" s="413"/>
    </row>
    <row r="71" spans="1:32" s="412" customFormat="1" ht="11.25">
      <c r="A71" s="413"/>
      <c r="B71" s="413"/>
      <c r="C71" s="413"/>
      <c r="D71" s="413"/>
      <c r="E71" s="413"/>
      <c r="N71" s="413"/>
      <c r="O71" s="413"/>
      <c r="P71" s="413"/>
      <c r="Q71" s="413"/>
      <c r="R71" s="413"/>
      <c r="S71" s="413"/>
      <c r="AE71" s="413"/>
      <c r="AF71" s="413"/>
    </row>
    <row r="72" spans="1:32" s="412" customFormat="1" ht="11.25">
      <c r="A72" s="413"/>
      <c r="B72" s="413"/>
      <c r="C72" s="413"/>
      <c r="D72" s="413"/>
      <c r="E72" s="413"/>
      <c r="N72" s="413"/>
      <c r="O72" s="413"/>
      <c r="P72" s="413"/>
      <c r="Q72" s="413"/>
      <c r="R72" s="413"/>
      <c r="S72" s="413"/>
      <c r="AE72" s="413"/>
      <c r="AF72" s="413"/>
    </row>
    <row r="73" spans="1:32" s="412" customFormat="1" ht="11.25">
      <c r="A73" s="413"/>
      <c r="B73" s="413"/>
      <c r="C73" s="413"/>
      <c r="D73" s="413"/>
      <c r="E73" s="413"/>
      <c r="N73" s="413"/>
      <c r="O73" s="413"/>
      <c r="P73" s="413"/>
      <c r="Q73" s="413"/>
      <c r="R73" s="413"/>
      <c r="S73" s="413"/>
      <c r="AE73" s="413"/>
      <c r="AF73" s="413"/>
    </row>
    <row r="74" spans="1:32" s="412" customFormat="1" ht="11.25">
      <c r="A74" s="413"/>
      <c r="B74" s="413"/>
      <c r="C74" s="413"/>
      <c r="D74" s="413"/>
      <c r="E74" s="413"/>
      <c r="N74" s="413"/>
      <c r="O74" s="413"/>
      <c r="P74" s="413"/>
      <c r="Q74" s="413"/>
      <c r="R74" s="413"/>
      <c r="S74" s="413"/>
      <c r="AE74" s="413"/>
      <c r="AF74" s="413"/>
    </row>
    <row r="75" spans="1:32" s="412" customFormat="1" ht="11.25">
      <c r="A75" s="413"/>
      <c r="B75" s="413"/>
      <c r="C75" s="413"/>
      <c r="D75" s="413"/>
      <c r="E75" s="413"/>
      <c r="N75" s="413"/>
      <c r="O75" s="413"/>
      <c r="P75" s="413"/>
      <c r="Q75" s="413"/>
      <c r="R75" s="413"/>
      <c r="S75" s="413"/>
      <c r="AE75" s="413"/>
      <c r="AF75" s="413"/>
    </row>
    <row r="76" spans="1:32" s="412" customFormat="1" ht="11.25">
      <c r="A76" s="413"/>
      <c r="B76" s="413"/>
      <c r="C76" s="413"/>
      <c r="D76" s="413"/>
      <c r="E76" s="413"/>
      <c r="N76" s="413"/>
      <c r="O76" s="413"/>
      <c r="P76" s="413"/>
      <c r="Q76" s="413"/>
      <c r="R76" s="413"/>
      <c r="S76" s="413"/>
      <c r="AE76" s="413"/>
      <c r="AF76" s="413"/>
    </row>
    <row r="77" spans="1:32" s="412" customFormat="1" ht="11.25">
      <c r="A77" s="413"/>
      <c r="B77" s="413"/>
      <c r="C77" s="413"/>
      <c r="D77" s="413"/>
      <c r="E77" s="413"/>
      <c r="N77" s="413"/>
      <c r="O77" s="413"/>
      <c r="P77" s="413"/>
      <c r="Q77" s="413"/>
      <c r="R77" s="413"/>
      <c r="S77" s="413"/>
      <c r="AE77" s="413"/>
      <c r="AF77" s="413"/>
    </row>
    <row r="78" spans="1:32" s="412" customFormat="1" ht="11.25">
      <c r="A78" s="413"/>
      <c r="B78" s="413"/>
      <c r="C78" s="413"/>
      <c r="D78" s="413"/>
      <c r="E78" s="413"/>
      <c r="N78" s="413"/>
      <c r="O78" s="413"/>
      <c r="P78" s="413"/>
      <c r="Q78" s="413"/>
      <c r="R78" s="413"/>
      <c r="S78" s="413"/>
      <c r="AE78" s="413"/>
      <c r="AF78" s="413"/>
    </row>
    <row r="79" spans="1:32" s="412" customFormat="1" ht="11.25">
      <c r="A79" s="413"/>
      <c r="B79" s="413"/>
      <c r="C79" s="413"/>
      <c r="D79" s="413"/>
      <c r="E79" s="413"/>
      <c r="N79" s="413"/>
      <c r="O79" s="413"/>
      <c r="P79" s="413"/>
      <c r="Q79" s="413"/>
      <c r="R79" s="413"/>
      <c r="S79" s="413"/>
      <c r="AE79" s="413"/>
      <c r="AF79" s="413"/>
    </row>
    <row r="80" spans="1:32" s="412" customFormat="1" ht="11.25">
      <c r="A80" s="413"/>
      <c r="B80" s="413"/>
      <c r="C80" s="413"/>
      <c r="D80" s="413"/>
      <c r="E80" s="413"/>
      <c r="N80" s="413"/>
      <c r="O80" s="413"/>
      <c r="P80" s="413"/>
      <c r="Q80" s="413"/>
      <c r="R80" s="413"/>
      <c r="S80" s="413"/>
      <c r="AE80" s="413"/>
      <c r="AF80" s="413"/>
    </row>
    <row r="81" spans="1:32" s="412" customFormat="1" ht="11.25">
      <c r="A81" s="413"/>
      <c r="B81" s="413"/>
      <c r="C81" s="413"/>
      <c r="D81" s="413"/>
      <c r="E81" s="413"/>
      <c r="N81" s="413"/>
      <c r="O81" s="413"/>
      <c r="P81" s="413"/>
      <c r="Q81" s="413"/>
      <c r="R81" s="413"/>
      <c r="S81" s="413"/>
      <c r="AE81" s="413"/>
      <c r="AF81" s="413"/>
    </row>
    <row r="82" spans="1:32" s="412" customFormat="1" ht="11.25">
      <c r="A82" s="413"/>
      <c r="B82" s="413"/>
      <c r="C82" s="413"/>
      <c r="D82" s="413"/>
      <c r="E82" s="413"/>
      <c r="N82" s="413"/>
      <c r="O82" s="413"/>
      <c r="P82" s="413"/>
      <c r="Q82" s="413"/>
      <c r="R82" s="413"/>
      <c r="S82" s="413"/>
      <c r="AE82" s="413"/>
      <c r="AF82" s="413"/>
    </row>
    <row r="83" spans="1:32" s="412" customFormat="1" ht="11.25">
      <c r="A83" s="413"/>
      <c r="B83" s="413"/>
      <c r="C83" s="413"/>
      <c r="D83" s="413"/>
      <c r="E83" s="413"/>
      <c r="N83" s="413"/>
      <c r="O83" s="413"/>
      <c r="P83" s="413"/>
      <c r="Q83" s="413"/>
      <c r="R83" s="413"/>
      <c r="S83" s="413"/>
      <c r="AE83" s="413"/>
      <c r="AF83" s="413"/>
    </row>
    <row r="84" spans="1:32" s="412" customFormat="1" ht="11.25">
      <c r="A84" s="413"/>
      <c r="B84" s="413"/>
      <c r="C84" s="413"/>
      <c r="D84" s="413"/>
      <c r="E84" s="413"/>
      <c r="N84" s="413"/>
      <c r="O84" s="413"/>
      <c r="P84" s="413"/>
      <c r="Q84" s="413"/>
      <c r="R84" s="413"/>
      <c r="S84" s="413"/>
      <c r="AE84" s="413"/>
      <c r="AF84" s="413"/>
    </row>
    <row r="85" spans="1:32" s="412" customFormat="1" ht="11.25">
      <c r="A85" s="413"/>
      <c r="B85" s="413"/>
      <c r="C85" s="413"/>
      <c r="D85" s="413"/>
      <c r="E85" s="413"/>
      <c r="N85" s="413"/>
      <c r="O85" s="413"/>
      <c r="P85" s="413"/>
      <c r="Q85" s="413"/>
      <c r="R85" s="413"/>
      <c r="S85" s="413"/>
      <c r="AE85" s="413"/>
      <c r="AF85" s="413"/>
    </row>
    <row r="86" spans="1:32" s="412" customFormat="1" ht="11.25">
      <c r="A86" s="413"/>
      <c r="B86" s="413"/>
      <c r="C86" s="413"/>
      <c r="D86" s="413"/>
      <c r="E86" s="413"/>
      <c r="N86" s="413"/>
      <c r="O86" s="413"/>
      <c r="P86" s="413"/>
      <c r="Q86" s="413"/>
      <c r="R86" s="413"/>
      <c r="S86" s="413"/>
      <c r="AE86" s="413"/>
      <c r="AF86" s="413"/>
    </row>
    <row r="87" spans="1:32" s="412" customFormat="1" ht="11.25">
      <c r="A87" s="413"/>
      <c r="B87" s="413"/>
      <c r="C87" s="413"/>
      <c r="D87" s="413"/>
      <c r="E87" s="413"/>
      <c r="N87" s="413"/>
      <c r="O87" s="413"/>
      <c r="P87" s="413"/>
      <c r="Q87" s="413"/>
      <c r="R87" s="413"/>
      <c r="S87" s="413"/>
      <c r="AE87" s="413"/>
      <c r="AF87" s="413"/>
    </row>
    <row r="88" spans="1:32" s="412" customFormat="1" ht="11.25">
      <c r="A88" s="413"/>
      <c r="B88" s="413"/>
      <c r="C88" s="413"/>
      <c r="D88" s="413"/>
      <c r="E88" s="413"/>
      <c r="N88" s="413"/>
      <c r="O88" s="413"/>
      <c r="P88" s="413"/>
      <c r="Q88" s="413"/>
      <c r="R88" s="413"/>
      <c r="S88" s="413"/>
      <c r="AE88" s="413"/>
      <c r="AF88" s="413"/>
    </row>
    <row r="89" spans="1:32" s="412" customFormat="1" ht="11.25">
      <c r="A89" s="413"/>
      <c r="B89" s="413"/>
      <c r="C89" s="413"/>
      <c r="D89" s="413"/>
      <c r="E89" s="413"/>
      <c r="N89" s="413"/>
      <c r="O89" s="413"/>
      <c r="P89" s="413"/>
      <c r="Q89" s="413"/>
      <c r="R89" s="413"/>
      <c r="S89" s="413"/>
      <c r="AE89" s="413"/>
      <c r="AF89" s="413"/>
    </row>
    <row r="90" spans="1:32" s="412" customFormat="1" ht="11.25">
      <c r="A90" s="413"/>
      <c r="B90" s="413"/>
      <c r="C90" s="413"/>
      <c r="D90" s="413"/>
      <c r="E90" s="413"/>
      <c r="N90" s="413"/>
      <c r="O90" s="413"/>
      <c r="P90" s="413"/>
      <c r="Q90" s="413"/>
      <c r="R90" s="413"/>
      <c r="S90" s="413"/>
      <c r="AE90" s="413"/>
      <c r="AF90" s="413"/>
    </row>
    <row r="91" spans="1:32" s="412" customFormat="1" ht="11.25">
      <c r="A91" s="413"/>
      <c r="B91" s="413"/>
      <c r="C91" s="413"/>
      <c r="D91" s="413"/>
      <c r="E91" s="413"/>
      <c r="N91" s="413"/>
      <c r="O91" s="413"/>
      <c r="P91" s="413"/>
      <c r="Q91" s="413"/>
      <c r="R91" s="413"/>
      <c r="S91" s="413"/>
      <c r="AE91" s="413"/>
      <c r="AF91" s="413"/>
    </row>
    <row r="92" spans="1:32" s="412" customFormat="1" ht="11.25">
      <c r="A92" s="413"/>
      <c r="B92" s="413"/>
      <c r="C92" s="413"/>
      <c r="D92" s="413"/>
      <c r="E92" s="413"/>
      <c r="N92" s="413"/>
      <c r="O92" s="413"/>
      <c r="P92" s="413"/>
      <c r="Q92" s="413"/>
      <c r="R92" s="413"/>
      <c r="S92" s="413"/>
      <c r="AE92" s="413"/>
      <c r="AF92" s="413"/>
    </row>
    <row r="93" spans="1:32" s="412" customFormat="1" ht="11.25">
      <c r="A93" s="413"/>
      <c r="B93" s="413"/>
      <c r="C93" s="413"/>
      <c r="D93" s="413"/>
      <c r="E93" s="413"/>
      <c r="N93" s="413"/>
      <c r="O93" s="413"/>
      <c r="P93" s="413"/>
      <c r="Q93" s="413"/>
      <c r="R93" s="413"/>
      <c r="S93" s="413"/>
      <c r="AE93" s="413"/>
      <c r="AF93" s="413"/>
    </row>
    <row r="94" spans="1:32" s="412" customFormat="1" ht="11.25">
      <c r="A94" s="413"/>
      <c r="B94" s="413"/>
      <c r="C94" s="413"/>
      <c r="D94" s="413"/>
      <c r="E94" s="413"/>
      <c r="N94" s="413"/>
      <c r="O94" s="413"/>
      <c r="P94" s="413"/>
      <c r="Q94" s="413"/>
      <c r="R94" s="413"/>
      <c r="S94" s="413"/>
      <c r="AE94" s="413"/>
      <c r="AF94" s="413"/>
    </row>
    <row r="95" spans="1:32" s="412" customFormat="1" ht="11.25">
      <c r="A95" s="413"/>
      <c r="B95" s="413"/>
      <c r="C95" s="413"/>
      <c r="D95" s="413"/>
      <c r="E95" s="413"/>
      <c r="N95" s="413"/>
      <c r="O95" s="413"/>
      <c r="P95" s="413"/>
      <c r="Q95" s="413"/>
      <c r="R95" s="413"/>
      <c r="S95" s="413"/>
      <c r="AE95" s="413"/>
      <c r="AF95" s="413"/>
    </row>
    <row r="96" spans="1:32" s="412" customFormat="1" ht="11.25">
      <c r="A96" s="413"/>
      <c r="B96" s="413"/>
      <c r="C96" s="413"/>
      <c r="D96" s="413"/>
      <c r="E96" s="413"/>
      <c r="N96" s="413"/>
      <c r="O96" s="413"/>
      <c r="P96" s="413"/>
      <c r="Q96" s="413"/>
      <c r="R96" s="413"/>
      <c r="S96" s="413"/>
      <c r="AE96" s="413"/>
      <c r="AF96" s="413"/>
    </row>
    <row r="97" spans="1:32" s="412" customFormat="1" ht="11.25">
      <c r="A97" s="413"/>
      <c r="B97" s="413"/>
      <c r="C97" s="413"/>
      <c r="D97" s="413"/>
      <c r="E97" s="413"/>
      <c r="N97" s="413"/>
      <c r="O97" s="413"/>
      <c r="P97" s="413"/>
      <c r="Q97" s="413"/>
      <c r="R97" s="413"/>
      <c r="S97" s="413"/>
      <c r="AE97" s="413"/>
      <c r="AF97" s="413"/>
    </row>
    <row r="98" spans="1:32" s="412" customFormat="1" ht="11.25">
      <c r="A98" s="413"/>
      <c r="B98" s="413"/>
      <c r="C98" s="413"/>
      <c r="D98" s="413"/>
      <c r="E98" s="413"/>
      <c r="N98" s="413"/>
      <c r="O98" s="413"/>
      <c r="P98" s="413"/>
      <c r="Q98" s="413"/>
      <c r="R98" s="413"/>
      <c r="S98" s="413"/>
      <c r="AE98" s="413"/>
      <c r="AF98" s="413"/>
    </row>
    <row r="99" spans="1:32" s="412" customFormat="1" ht="11.25">
      <c r="A99" s="413"/>
      <c r="B99" s="413"/>
      <c r="C99" s="413"/>
      <c r="D99" s="413"/>
      <c r="E99" s="413"/>
      <c r="N99" s="413"/>
      <c r="O99" s="413"/>
      <c r="P99" s="413"/>
      <c r="Q99" s="413"/>
      <c r="R99" s="413"/>
      <c r="S99" s="413"/>
      <c r="AE99" s="413"/>
      <c r="AF99" s="413"/>
    </row>
    <row r="100" spans="1:32" s="412" customFormat="1" ht="11.25">
      <c r="A100" s="413"/>
      <c r="B100" s="413"/>
      <c r="C100" s="413"/>
      <c r="D100" s="413"/>
      <c r="E100" s="413"/>
      <c r="N100" s="413"/>
      <c r="O100" s="413"/>
      <c r="P100" s="413"/>
      <c r="Q100" s="413"/>
      <c r="R100" s="413"/>
      <c r="S100" s="413"/>
      <c r="AE100" s="413"/>
      <c r="AF100" s="413"/>
    </row>
    <row r="101" spans="1:32" s="412" customFormat="1" ht="11.25">
      <c r="A101" s="413"/>
      <c r="B101" s="413"/>
      <c r="C101" s="413"/>
      <c r="D101" s="413"/>
      <c r="E101" s="413"/>
      <c r="N101" s="413"/>
      <c r="O101" s="413"/>
      <c r="P101" s="413"/>
      <c r="Q101" s="413"/>
      <c r="R101" s="413"/>
      <c r="S101" s="413"/>
      <c r="AE101" s="413"/>
      <c r="AF101" s="413"/>
    </row>
    <row r="102" spans="1:32" s="412" customFormat="1" ht="11.25">
      <c r="A102" s="413"/>
      <c r="B102" s="413"/>
      <c r="C102" s="413"/>
      <c r="D102" s="413"/>
      <c r="E102" s="413"/>
      <c r="N102" s="413"/>
      <c r="O102" s="413"/>
      <c r="P102" s="413"/>
      <c r="Q102" s="413"/>
      <c r="R102" s="413"/>
      <c r="S102" s="413"/>
      <c r="AE102" s="413"/>
      <c r="AF102" s="413"/>
    </row>
  </sheetData>
  <sheetProtection selectLockedCells="1"/>
  <mergeCells count="52">
    <mergeCell ref="W10:W11"/>
    <mergeCell ref="AB8:AB11"/>
    <mergeCell ref="AC8:AE9"/>
    <mergeCell ref="Y10:Y11"/>
    <mergeCell ref="Z10:Z11"/>
    <mergeCell ref="AA10:AA11"/>
    <mergeCell ref="AC10:AC11"/>
    <mergeCell ref="AD10:AD11"/>
    <mergeCell ref="Y8:AA9"/>
    <mergeCell ref="B8:B11"/>
    <mergeCell ref="C8:E9"/>
    <mergeCell ref="F8:F11"/>
    <mergeCell ref="G8:I9"/>
    <mergeCell ref="J8:J11"/>
    <mergeCell ref="C10:C11"/>
    <mergeCell ref="D10:D11"/>
    <mergeCell ref="E10:E11"/>
    <mergeCell ref="G10:G11"/>
    <mergeCell ref="H10:H11"/>
    <mergeCell ref="I10:I11"/>
    <mergeCell ref="K10:K11"/>
    <mergeCell ref="L10:L11"/>
    <mergeCell ref="AF6:AF11"/>
    <mergeCell ref="K8:M9"/>
    <mergeCell ref="N8:N11"/>
    <mergeCell ref="O8:O11"/>
    <mergeCell ref="R8:S9"/>
    <mergeCell ref="Q6:Q11"/>
    <mergeCell ref="R6:S7"/>
    <mergeCell ref="T6:W7"/>
    <mergeCell ref="AE10:AE11"/>
    <mergeCell ref="M10:M11"/>
    <mergeCell ref="R10:R11"/>
    <mergeCell ref="S10:S11"/>
    <mergeCell ref="U10:U11"/>
    <mergeCell ref="V10:V11"/>
    <mergeCell ref="A3:I3"/>
    <mergeCell ref="J3:P3"/>
    <mergeCell ref="Q3:X3"/>
    <mergeCell ref="Y3:AF3"/>
    <mergeCell ref="A6:A11"/>
    <mergeCell ref="B6:E7"/>
    <mergeCell ref="F6:I7"/>
    <mergeCell ref="J6:M7"/>
    <mergeCell ref="N6:O7"/>
    <mergeCell ref="P6:P11"/>
    <mergeCell ref="X6:X7"/>
    <mergeCell ref="Y6:AA7"/>
    <mergeCell ref="AB6:AE7"/>
    <mergeCell ref="T8:T11"/>
    <mergeCell ref="U8:W9"/>
    <mergeCell ref="X8:X11"/>
  </mergeCells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9" max="41" man="1"/>
    <brk id="16" max="41" man="1"/>
    <brk id="24" max="41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104"/>
  <sheetViews>
    <sheetView view="pageBreakPreview" zoomScaleNormal="100" zoomScaleSheetLayoutView="100" workbookViewId="0">
      <selection activeCell="K2" sqref="K2"/>
    </sheetView>
  </sheetViews>
  <sheetFormatPr defaultRowHeight="14.25"/>
  <cols>
    <col min="1" max="1" width="11.625" style="166" customWidth="1"/>
    <col min="2" max="4" width="12.125" style="165" customWidth="1"/>
    <col min="5" max="5" width="11.875" style="165" customWidth="1"/>
    <col min="6" max="6" width="11.625" style="167" customWidth="1"/>
    <col min="7" max="9" width="12.125" style="167" customWidth="1"/>
    <col min="10" max="10" width="12.125" style="805" customWidth="1"/>
    <col min="11" max="11" width="11.625" style="806" customWidth="1"/>
    <col min="12" max="12" width="11.625" style="167" customWidth="1"/>
    <col min="13" max="13" width="11.375" style="167" customWidth="1"/>
    <col min="14" max="14" width="13.125" style="166" customWidth="1"/>
    <col min="15" max="31" width="8.625" style="167" customWidth="1"/>
    <col min="32" max="16384" width="9" style="167"/>
  </cols>
  <sheetData>
    <row r="1" spans="1:14" s="461" customFormat="1" ht="14.1" customHeight="1">
      <c r="A1" s="460" t="s">
        <v>909</v>
      </c>
      <c r="B1" s="474"/>
      <c r="C1" s="474"/>
      <c r="D1" s="474"/>
      <c r="E1" s="474"/>
      <c r="J1" s="786"/>
      <c r="K1" s="787"/>
      <c r="N1" s="459" t="s">
        <v>910</v>
      </c>
    </row>
    <row r="2" spans="1:14" s="14" customFormat="1" ht="14.1" customHeight="1">
      <c r="A2" s="13"/>
      <c r="B2" s="140"/>
      <c r="C2" s="140"/>
      <c r="D2" s="140"/>
      <c r="E2" s="140"/>
      <c r="J2" s="554"/>
      <c r="K2" s="788"/>
      <c r="N2" s="12"/>
    </row>
    <row r="3" spans="1:14" s="503" customFormat="1" ht="20.100000000000001" customHeight="1">
      <c r="A3" s="1089" t="s">
        <v>551</v>
      </c>
      <c r="B3" s="1089"/>
      <c r="C3" s="1089"/>
      <c r="D3" s="1089"/>
      <c r="E3" s="1089"/>
      <c r="F3" s="1089"/>
      <c r="G3" s="1089"/>
      <c r="H3" s="1216" t="s">
        <v>552</v>
      </c>
      <c r="I3" s="1089"/>
      <c r="J3" s="1089"/>
      <c r="K3" s="1089"/>
      <c r="L3" s="1089"/>
      <c r="M3" s="1089"/>
      <c r="N3" s="1089"/>
    </row>
    <row r="4" spans="1:14" s="505" customFormat="1" ht="24" customHeight="1">
      <c r="A4" s="495"/>
      <c r="B4" s="783"/>
      <c r="C4" s="783"/>
      <c r="D4" s="783"/>
      <c r="E4" s="783"/>
      <c r="F4" s="783"/>
      <c r="G4" s="783"/>
      <c r="H4" s="785"/>
      <c r="I4" s="783"/>
      <c r="J4" s="789"/>
      <c r="K4" s="790"/>
      <c r="L4" s="783"/>
      <c r="M4" s="783"/>
      <c r="N4" s="783"/>
    </row>
    <row r="5" spans="1:14" s="19" customFormat="1" ht="18" customHeight="1" thickBot="1">
      <c r="A5" s="19" t="s">
        <v>703</v>
      </c>
      <c r="J5" s="791"/>
      <c r="K5" s="792"/>
      <c r="N5" s="146" t="s">
        <v>704</v>
      </c>
    </row>
    <row r="6" spans="1:14" s="14" customFormat="1" ht="16.5" customHeight="1">
      <c r="A6" s="1411" t="s">
        <v>293</v>
      </c>
      <c r="B6" s="1414" t="s">
        <v>294</v>
      </c>
      <c r="C6" s="1415"/>
      <c r="D6" s="1415"/>
      <c r="E6" s="1274"/>
      <c r="F6" s="1276" t="s">
        <v>295</v>
      </c>
      <c r="G6" s="1418"/>
      <c r="H6" s="1287" t="s">
        <v>862</v>
      </c>
      <c r="I6" s="1276"/>
      <c r="J6" s="1276"/>
      <c r="K6" s="1276" t="s">
        <v>296</v>
      </c>
      <c r="L6" s="1276"/>
      <c r="M6" s="1271"/>
      <c r="N6" s="1421" t="s">
        <v>297</v>
      </c>
    </row>
    <row r="7" spans="1:14" s="14" customFormat="1" ht="16.5" customHeight="1">
      <c r="A7" s="1412"/>
      <c r="B7" s="1416"/>
      <c r="C7" s="1417"/>
      <c r="D7" s="1417"/>
      <c r="E7" s="1097"/>
      <c r="F7" s="1072"/>
      <c r="G7" s="1074"/>
      <c r="H7" s="1098"/>
      <c r="I7" s="1072"/>
      <c r="J7" s="1072"/>
      <c r="K7" s="1072"/>
      <c r="L7" s="1072"/>
      <c r="M7" s="1420"/>
      <c r="N7" s="1298"/>
    </row>
    <row r="8" spans="1:14" s="14" customFormat="1" ht="18" customHeight="1">
      <c r="A8" s="1412"/>
      <c r="B8" s="1422" t="s">
        <v>1241</v>
      </c>
      <c r="C8" s="1072" t="s">
        <v>1242</v>
      </c>
      <c r="D8" s="1074" t="s">
        <v>298</v>
      </c>
      <c r="E8" s="784"/>
      <c r="F8" s="1072" t="s">
        <v>299</v>
      </c>
      <c r="G8" s="1074" t="s">
        <v>300</v>
      </c>
      <c r="H8" s="1098" t="s">
        <v>301</v>
      </c>
      <c r="I8" s="1072" t="s">
        <v>302</v>
      </c>
      <c r="J8" s="1407" t="s">
        <v>811</v>
      </c>
      <c r="K8" s="1072" t="s">
        <v>303</v>
      </c>
      <c r="L8" s="1072" t="s">
        <v>304</v>
      </c>
      <c r="M8" s="1420" t="s">
        <v>305</v>
      </c>
      <c r="N8" s="1298"/>
    </row>
    <row r="9" spans="1:14" s="14" customFormat="1" ht="18" customHeight="1">
      <c r="A9" s="1412"/>
      <c r="B9" s="1423"/>
      <c r="C9" s="1103"/>
      <c r="D9" s="1103"/>
      <c r="E9" s="1292" t="s">
        <v>306</v>
      </c>
      <c r="F9" s="1072"/>
      <c r="G9" s="1419"/>
      <c r="H9" s="1085"/>
      <c r="I9" s="1103"/>
      <c r="J9" s="1408"/>
      <c r="K9" s="1103"/>
      <c r="L9" s="1103"/>
      <c r="M9" s="1420"/>
      <c r="N9" s="1298"/>
    </row>
    <row r="10" spans="1:14" s="14" customFormat="1" ht="18" customHeight="1">
      <c r="A10" s="1413"/>
      <c r="B10" s="1424"/>
      <c r="C10" s="906"/>
      <c r="D10" s="906"/>
      <c r="E10" s="1291"/>
      <c r="F10" s="1073"/>
      <c r="G10" s="919"/>
      <c r="H10" s="904"/>
      <c r="I10" s="906"/>
      <c r="J10" s="1409"/>
      <c r="K10" s="906"/>
      <c r="L10" s="906"/>
      <c r="M10" s="1425"/>
      <c r="N10" s="1299"/>
    </row>
    <row r="11" spans="1:14" s="151" customFormat="1" ht="17.45" customHeight="1">
      <c r="A11" s="497" t="s">
        <v>445</v>
      </c>
      <c r="B11" s="156">
        <v>37</v>
      </c>
      <c r="C11" s="156">
        <v>7</v>
      </c>
      <c r="D11" s="156">
        <v>16</v>
      </c>
      <c r="E11" s="156">
        <v>95</v>
      </c>
      <c r="F11" s="156">
        <v>10</v>
      </c>
      <c r="G11" s="156">
        <v>16</v>
      </c>
      <c r="H11" s="156">
        <v>20</v>
      </c>
      <c r="I11" s="156">
        <v>13</v>
      </c>
      <c r="J11" s="850">
        <v>8</v>
      </c>
      <c r="K11" s="156">
        <v>22</v>
      </c>
      <c r="L11" s="156">
        <v>0</v>
      </c>
      <c r="M11" s="156">
        <v>11</v>
      </c>
      <c r="N11" s="150" t="s">
        <v>445</v>
      </c>
    </row>
    <row r="12" spans="1:14" s="151" customFormat="1" ht="17.45" customHeight="1">
      <c r="A12" s="497" t="s">
        <v>607</v>
      </c>
      <c r="B12" s="156">
        <v>38</v>
      </c>
      <c r="C12" s="156">
        <v>5</v>
      </c>
      <c r="D12" s="156">
        <v>20</v>
      </c>
      <c r="E12" s="156">
        <v>101</v>
      </c>
      <c r="F12" s="156">
        <v>13</v>
      </c>
      <c r="G12" s="156">
        <v>20</v>
      </c>
      <c r="H12" s="156">
        <v>19</v>
      </c>
      <c r="I12" s="156">
        <v>15</v>
      </c>
      <c r="J12" s="850">
        <v>12</v>
      </c>
      <c r="K12" s="156">
        <v>23</v>
      </c>
      <c r="L12" s="156">
        <v>0</v>
      </c>
      <c r="M12" s="156">
        <v>13</v>
      </c>
      <c r="N12" s="150" t="s">
        <v>607</v>
      </c>
    </row>
    <row r="13" spans="1:14" s="151" customFormat="1" ht="17.45" customHeight="1">
      <c r="A13" s="497" t="s">
        <v>662</v>
      </c>
      <c r="B13" s="156">
        <v>31</v>
      </c>
      <c r="C13" s="156">
        <v>10</v>
      </c>
      <c r="D13" s="156">
        <v>21</v>
      </c>
      <c r="E13" s="156">
        <v>106</v>
      </c>
      <c r="F13" s="156">
        <v>11</v>
      </c>
      <c r="G13" s="156">
        <v>25</v>
      </c>
      <c r="H13" s="156">
        <v>18</v>
      </c>
      <c r="I13" s="156">
        <v>14</v>
      </c>
      <c r="J13" s="850">
        <v>67</v>
      </c>
      <c r="K13" s="156">
        <v>23</v>
      </c>
      <c r="L13" s="156">
        <v>0</v>
      </c>
      <c r="M13" s="156">
        <v>19</v>
      </c>
      <c r="N13" s="150" t="s">
        <v>662</v>
      </c>
    </row>
    <row r="14" spans="1:14" s="151" customFormat="1" ht="17.45" customHeight="1">
      <c r="A14" s="570" t="s">
        <v>707</v>
      </c>
      <c r="B14" s="156">
        <v>39</v>
      </c>
      <c r="C14" s="156">
        <v>8</v>
      </c>
      <c r="D14" s="156">
        <v>28</v>
      </c>
      <c r="E14" s="156">
        <v>131</v>
      </c>
      <c r="F14" s="156">
        <v>6</v>
      </c>
      <c r="G14" s="156">
        <v>5</v>
      </c>
      <c r="H14" s="156">
        <v>18</v>
      </c>
      <c r="I14" s="156">
        <v>26</v>
      </c>
      <c r="J14" s="850">
        <v>16</v>
      </c>
      <c r="K14" s="156">
        <v>23</v>
      </c>
      <c r="L14" s="156">
        <v>0</v>
      </c>
      <c r="M14" s="156">
        <v>7</v>
      </c>
      <c r="N14" s="150" t="s">
        <v>707</v>
      </c>
    </row>
    <row r="15" spans="1:14" s="151" customFormat="1" ht="17.45" customHeight="1">
      <c r="A15" s="812" t="s">
        <v>1351</v>
      </c>
      <c r="B15" s="209">
        <f t="shared" ref="B15:M15" si="0">SUM(B17:B39)</f>
        <v>34</v>
      </c>
      <c r="C15" s="209">
        <f t="shared" si="0"/>
        <v>6</v>
      </c>
      <c r="D15" s="209">
        <f t="shared" si="0"/>
        <v>30</v>
      </c>
      <c r="E15" s="209">
        <f t="shared" si="0"/>
        <v>136</v>
      </c>
      <c r="F15" s="209">
        <f t="shared" si="0"/>
        <v>8</v>
      </c>
      <c r="G15" s="209">
        <f t="shared" si="0"/>
        <v>26</v>
      </c>
      <c r="H15" s="209">
        <f t="shared" si="0"/>
        <v>13</v>
      </c>
      <c r="I15" s="209">
        <f t="shared" si="0"/>
        <v>28</v>
      </c>
      <c r="J15" s="851">
        <f t="shared" si="0"/>
        <v>65</v>
      </c>
      <c r="K15" s="851">
        <f t="shared" si="0"/>
        <v>23</v>
      </c>
      <c r="L15" s="209">
        <f t="shared" si="0"/>
        <v>0</v>
      </c>
      <c r="M15" s="209">
        <f t="shared" si="0"/>
        <v>14</v>
      </c>
      <c r="N15" s="578" t="s">
        <v>1351</v>
      </c>
    </row>
    <row r="16" spans="1:14" s="153" customFormat="1" ht="10.5" customHeight="1">
      <c r="A16" s="43"/>
      <c r="B16" s="793"/>
      <c r="C16" s="793"/>
      <c r="D16" s="29"/>
      <c r="E16" s="156"/>
      <c r="F16" s="29"/>
      <c r="G16" s="29"/>
      <c r="H16" s="29"/>
      <c r="I16" s="29"/>
      <c r="J16" s="794"/>
      <c r="K16" s="793"/>
      <c r="L16" s="29"/>
      <c r="M16" s="29"/>
      <c r="N16" s="155"/>
    </row>
    <row r="17" spans="1:14" s="153" customFormat="1" ht="17.100000000000001" customHeight="1">
      <c r="A17" s="43" t="s">
        <v>149</v>
      </c>
      <c r="B17" s="795">
        <v>5</v>
      </c>
      <c r="C17" s="388">
        <v>3</v>
      </c>
      <c r="D17" s="388">
        <v>5</v>
      </c>
      <c r="E17" s="388">
        <v>30</v>
      </c>
      <c r="F17" s="388">
        <v>1</v>
      </c>
      <c r="G17" s="388" t="s">
        <v>1064</v>
      </c>
      <c r="H17" s="388" t="s">
        <v>1064</v>
      </c>
      <c r="I17" s="388">
        <v>19</v>
      </c>
      <c r="J17" s="388">
        <v>3</v>
      </c>
      <c r="K17" s="796">
        <v>1</v>
      </c>
      <c r="L17" s="656" t="s">
        <v>1064</v>
      </c>
      <c r="M17" s="658" t="s">
        <v>1064</v>
      </c>
      <c r="N17" s="86" t="s">
        <v>194</v>
      </c>
    </row>
    <row r="18" spans="1:14" s="153" customFormat="1" ht="17.100000000000001" customHeight="1">
      <c r="A18" s="43" t="s">
        <v>150</v>
      </c>
      <c r="B18" s="795">
        <v>2</v>
      </c>
      <c r="C18" s="388">
        <v>0</v>
      </c>
      <c r="D18" s="388">
        <v>2</v>
      </c>
      <c r="E18" s="388">
        <v>9</v>
      </c>
      <c r="F18" s="388">
        <v>1</v>
      </c>
      <c r="G18" s="388">
        <v>0</v>
      </c>
      <c r="H18" s="388">
        <v>0</v>
      </c>
      <c r="I18" s="388">
        <v>0</v>
      </c>
      <c r="J18" s="388">
        <v>16</v>
      </c>
      <c r="K18" s="796">
        <v>1</v>
      </c>
      <c r="L18" s="656">
        <v>0</v>
      </c>
      <c r="M18" s="658">
        <v>1</v>
      </c>
      <c r="N18" s="86" t="s">
        <v>151</v>
      </c>
    </row>
    <row r="19" spans="1:14" s="153" customFormat="1" ht="17.100000000000001" customHeight="1">
      <c r="A19" s="43" t="s">
        <v>152</v>
      </c>
      <c r="B19" s="795">
        <v>2</v>
      </c>
      <c r="C19" s="388">
        <v>0</v>
      </c>
      <c r="D19" s="388">
        <v>2</v>
      </c>
      <c r="E19" s="388">
        <v>9</v>
      </c>
      <c r="F19" s="388">
        <v>1</v>
      </c>
      <c r="G19" s="388">
        <v>0</v>
      </c>
      <c r="H19" s="388">
        <v>0</v>
      </c>
      <c r="I19" s="388">
        <v>0</v>
      </c>
      <c r="J19" s="388">
        <v>2</v>
      </c>
      <c r="K19" s="796">
        <v>1</v>
      </c>
      <c r="L19" s="656">
        <v>0</v>
      </c>
      <c r="M19" s="658">
        <v>1</v>
      </c>
      <c r="N19" s="86" t="s">
        <v>153</v>
      </c>
    </row>
    <row r="20" spans="1:14" s="153" customFormat="1" ht="17.100000000000001" customHeight="1">
      <c r="A20" s="43" t="s">
        <v>154</v>
      </c>
      <c r="B20" s="795">
        <v>3</v>
      </c>
      <c r="C20" s="388">
        <v>0</v>
      </c>
      <c r="D20" s="388">
        <v>3</v>
      </c>
      <c r="E20" s="388">
        <v>12</v>
      </c>
      <c r="F20" s="388">
        <v>0</v>
      </c>
      <c r="G20" s="388">
        <v>0</v>
      </c>
      <c r="H20" s="388">
        <v>0</v>
      </c>
      <c r="I20" s="388">
        <v>0</v>
      </c>
      <c r="J20" s="388">
        <v>3</v>
      </c>
      <c r="K20" s="796">
        <v>1</v>
      </c>
      <c r="L20" s="656">
        <v>0</v>
      </c>
      <c r="M20" s="658">
        <v>4</v>
      </c>
      <c r="N20" s="86" t="s">
        <v>155</v>
      </c>
    </row>
    <row r="21" spans="1:14" s="153" customFormat="1" ht="17.100000000000001" customHeight="1">
      <c r="A21" s="43" t="s">
        <v>156</v>
      </c>
      <c r="B21" s="795">
        <v>2</v>
      </c>
      <c r="C21" s="388">
        <v>2</v>
      </c>
      <c r="D21" s="388">
        <v>6</v>
      </c>
      <c r="E21" s="388">
        <v>44</v>
      </c>
      <c r="F21" s="388">
        <v>0</v>
      </c>
      <c r="G21" s="388">
        <v>0</v>
      </c>
      <c r="H21" s="388">
        <v>0</v>
      </c>
      <c r="I21" s="388">
        <v>0</v>
      </c>
      <c r="J21" s="388">
        <v>3</v>
      </c>
      <c r="K21" s="796">
        <v>1</v>
      </c>
      <c r="L21" s="656">
        <v>0</v>
      </c>
      <c r="M21" s="658">
        <v>1</v>
      </c>
      <c r="N21" s="86" t="s">
        <v>157</v>
      </c>
    </row>
    <row r="22" spans="1:14" s="153" customFormat="1" ht="17.100000000000001" customHeight="1">
      <c r="A22" s="43" t="s">
        <v>158</v>
      </c>
      <c r="B22" s="795">
        <v>2</v>
      </c>
      <c r="C22" s="388">
        <v>0</v>
      </c>
      <c r="D22" s="388">
        <v>2</v>
      </c>
      <c r="E22" s="388">
        <v>7</v>
      </c>
      <c r="F22" s="388">
        <v>0</v>
      </c>
      <c r="G22" s="388">
        <v>1</v>
      </c>
      <c r="H22" s="388">
        <v>1</v>
      </c>
      <c r="I22" s="388">
        <v>0</v>
      </c>
      <c r="J22" s="388">
        <v>4</v>
      </c>
      <c r="K22" s="381">
        <v>1</v>
      </c>
      <c r="L22" s="388">
        <v>0</v>
      </c>
      <c r="M22" s="658">
        <v>0</v>
      </c>
      <c r="N22" s="86" t="s">
        <v>159</v>
      </c>
    </row>
    <row r="23" spans="1:14" s="551" customFormat="1" ht="17.100000000000001" customHeight="1">
      <c r="A23" s="557" t="s">
        <v>160</v>
      </c>
      <c r="B23" s="797">
        <v>1</v>
      </c>
      <c r="C23" s="656">
        <v>0</v>
      </c>
      <c r="D23" s="656">
        <v>1</v>
      </c>
      <c r="E23" s="656">
        <v>1</v>
      </c>
      <c r="F23" s="656">
        <v>1</v>
      </c>
      <c r="G23" s="656">
        <v>3</v>
      </c>
      <c r="H23" s="656">
        <v>1</v>
      </c>
      <c r="I23" s="656">
        <v>2</v>
      </c>
      <c r="J23" s="388">
        <v>3</v>
      </c>
      <c r="K23" s="796">
        <v>1</v>
      </c>
      <c r="L23" s="656">
        <v>0</v>
      </c>
      <c r="M23" s="659">
        <v>0</v>
      </c>
      <c r="N23" s="446" t="s">
        <v>161</v>
      </c>
    </row>
    <row r="24" spans="1:14" s="551" customFormat="1" ht="17.100000000000001" customHeight="1">
      <c r="A24" s="557" t="s">
        <v>162</v>
      </c>
      <c r="B24" s="797">
        <v>1</v>
      </c>
      <c r="C24" s="656">
        <v>1</v>
      </c>
      <c r="D24" s="656">
        <v>1</v>
      </c>
      <c r="E24" s="656">
        <v>1</v>
      </c>
      <c r="F24" s="656">
        <v>0</v>
      </c>
      <c r="G24" s="656">
        <v>0</v>
      </c>
      <c r="H24" s="656">
        <v>1</v>
      </c>
      <c r="I24" s="656">
        <v>0</v>
      </c>
      <c r="J24" s="388">
        <v>2</v>
      </c>
      <c r="K24" s="796">
        <v>1</v>
      </c>
      <c r="L24" s="656">
        <v>0</v>
      </c>
      <c r="M24" s="659">
        <v>0</v>
      </c>
      <c r="N24" s="446" t="s">
        <v>163</v>
      </c>
    </row>
    <row r="25" spans="1:14" s="551" customFormat="1" ht="17.100000000000001" customHeight="1">
      <c r="A25" s="557" t="s">
        <v>164</v>
      </c>
      <c r="B25" s="797">
        <v>2</v>
      </c>
      <c r="C25" s="656">
        <v>0</v>
      </c>
      <c r="D25" s="656">
        <v>1</v>
      </c>
      <c r="E25" s="656">
        <v>3</v>
      </c>
      <c r="F25" s="656">
        <v>0</v>
      </c>
      <c r="G25" s="656">
        <v>0</v>
      </c>
      <c r="H25" s="656">
        <v>1</v>
      </c>
      <c r="I25" s="656">
        <v>1</v>
      </c>
      <c r="J25" s="388">
        <v>5</v>
      </c>
      <c r="K25" s="796">
        <v>1</v>
      </c>
      <c r="L25" s="656">
        <v>0</v>
      </c>
      <c r="M25" s="659">
        <v>0</v>
      </c>
      <c r="N25" s="446" t="s">
        <v>165</v>
      </c>
    </row>
    <row r="26" spans="1:14" s="551" customFormat="1" ht="17.100000000000001" customHeight="1">
      <c r="A26" s="557" t="s">
        <v>166</v>
      </c>
      <c r="B26" s="797">
        <v>1</v>
      </c>
      <c r="C26" s="656">
        <v>0</v>
      </c>
      <c r="D26" s="656">
        <v>2</v>
      </c>
      <c r="E26" s="656">
        <v>13</v>
      </c>
      <c r="F26" s="656">
        <v>0</v>
      </c>
      <c r="G26" s="656">
        <v>0</v>
      </c>
      <c r="H26" s="656">
        <v>1</v>
      </c>
      <c r="I26" s="656">
        <v>0</v>
      </c>
      <c r="J26" s="388">
        <v>2</v>
      </c>
      <c r="K26" s="796">
        <v>1</v>
      </c>
      <c r="L26" s="656">
        <v>0</v>
      </c>
      <c r="M26" s="659">
        <v>2</v>
      </c>
      <c r="N26" s="446" t="s">
        <v>167</v>
      </c>
    </row>
    <row r="27" spans="1:14" s="551" customFormat="1" ht="17.100000000000001" customHeight="1">
      <c r="A27" s="557" t="s">
        <v>168</v>
      </c>
      <c r="B27" s="797">
        <v>1</v>
      </c>
      <c r="C27" s="656">
        <v>0</v>
      </c>
      <c r="D27" s="656">
        <v>0</v>
      </c>
      <c r="E27" s="656">
        <v>0</v>
      </c>
      <c r="F27" s="656">
        <v>0</v>
      </c>
      <c r="G27" s="656">
        <v>0</v>
      </c>
      <c r="H27" s="656">
        <v>1</v>
      </c>
      <c r="I27" s="656">
        <v>0</v>
      </c>
      <c r="J27" s="388">
        <v>2</v>
      </c>
      <c r="K27" s="796">
        <v>1</v>
      </c>
      <c r="L27" s="656">
        <v>0</v>
      </c>
      <c r="M27" s="659">
        <v>0</v>
      </c>
      <c r="N27" s="446" t="s">
        <v>169</v>
      </c>
    </row>
    <row r="28" spans="1:14" s="551" customFormat="1" ht="17.100000000000001" customHeight="1">
      <c r="A28" s="557" t="s">
        <v>170</v>
      </c>
      <c r="B28" s="797">
        <v>1</v>
      </c>
      <c r="C28" s="656">
        <v>0</v>
      </c>
      <c r="D28" s="656">
        <v>0</v>
      </c>
      <c r="E28" s="656">
        <v>0</v>
      </c>
      <c r="F28" s="657">
        <v>0</v>
      </c>
      <c r="G28" s="657">
        <v>0</v>
      </c>
      <c r="H28" s="656">
        <v>1</v>
      </c>
      <c r="I28" s="656">
        <v>1</v>
      </c>
      <c r="J28" s="388">
        <v>1</v>
      </c>
      <c r="K28" s="796">
        <v>1</v>
      </c>
      <c r="L28" s="798">
        <v>0</v>
      </c>
      <c r="M28" s="657">
        <v>0</v>
      </c>
      <c r="N28" s="446" t="s">
        <v>171</v>
      </c>
    </row>
    <row r="29" spans="1:14" s="551" customFormat="1" ht="17.100000000000001" customHeight="1">
      <c r="A29" s="557" t="s">
        <v>172</v>
      </c>
      <c r="B29" s="797">
        <v>2</v>
      </c>
      <c r="C29" s="656">
        <v>0</v>
      </c>
      <c r="D29" s="656">
        <v>0</v>
      </c>
      <c r="E29" s="656">
        <v>0</v>
      </c>
      <c r="F29" s="656">
        <v>1</v>
      </c>
      <c r="G29" s="657">
        <v>0</v>
      </c>
      <c r="H29" s="656">
        <v>0</v>
      </c>
      <c r="I29" s="656">
        <v>1</v>
      </c>
      <c r="J29" s="388">
        <v>1</v>
      </c>
      <c r="K29" s="796">
        <v>1</v>
      </c>
      <c r="L29" s="656">
        <v>0</v>
      </c>
      <c r="M29" s="659">
        <v>0</v>
      </c>
      <c r="N29" s="446" t="s">
        <v>195</v>
      </c>
    </row>
    <row r="30" spans="1:14" s="551" customFormat="1" ht="17.100000000000001" customHeight="1">
      <c r="A30" s="557" t="s">
        <v>173</v>
      </c>
      <c r="B30" s="797">
        <v>0</v>
      </c>
      <c r="C30" s="656">
        <v>0</v>
      </c>
      <c r="D30" s="656">
        <v>1</v>
      </c>
      <c r="E30" s="656">
        <v>1</v>
      </c>
      <c r="F30" s="656">
        <v>0</v>
      </c>
      <c r="G30" s="657">
        <v>0</v>
      </c>
      <c r="H30" s="656">
        <v>1</v>
      </c>
      <c r="I30" s="656">
        <v>1</v>
      </c>
      <c r="J30" s="388">
        <v>1</v>
      </c>
      <c r="K30" s="796">
        <v>1</v>
      </c>
      <c r="L30" s="656">
        <v>0</v>
      </c>
      <c r="M30" s="659">
        <v>0</v>
      </c>
      <c r="N30" s="446" t="s">
        <v>174</v>
      </c>
    </row>
    <row r="31" spans="1:14" s="551" customFormat="1" ht="17.100000000000001" customHeight="1">
      <c r="A31" s="557" t="s">
        <v>175</v>
      </c>
      <c r="B31" s="797">
        <v>1</v>
      </c>
      <c r="C31" s="656">
        <v>0</v>
      </c>
      <c r="D31" s="656">
        <v>0</v>
      </c>
      <c r="E31" s="656">
        <v>0</v>
      </c>
      <c r="F31" s="656">
        <v>0</v>
      </c>
      <c r="G31" s="657">
        <v>0</v>
      </c>
      <c r="H31" s="656" t="s">
        <v>1064</v>
      </c>
      <c r="I31" s="656" t="s">
        <v>1064</v>
      </c>
      <c r="J31" s="388">
        <v>5</v>
      </c>
      <c r="K31" s="796">
        <v>1</v>
      </c>
      <c r="L31" s="656">
        <v>0</v>
      </c>
      <c r="M31" s="659">
        <v>2</v>
      </c>
      <c r="N31" s="446" t="s">
        <v>176</v>
      </c>
    </row>
    <row r="32" spans="1:14" s="551" customFormat="1" ht="17.100000000000001" customHeight="1">
      <c r="A32" s="557" t="s">
        <v>177</v>
      </c>
      <c r="B32" s="797">
        <v>1</v>
      </c>
      <c r="C32" s="656">
        <v>0</v>
      </c>
      <c r="D32" s="656">
        <v>0</v>
      </c>
      <c r="E32" s="656">
        <v>0</v>
      </c>
      <c r="F32" s="656">
        <v>1</v>
      </c>
      <c r="G32" s="657">
        <v>20</v>
      </c>
      <c r="H32" s="656">
        <v>1</v>
      </c>
      <c r="I32" s="656">
        <v>0</v>
      </c>
      <c r="J32" s="388">
        <v>1</v>
      </c>
      <c r="K32" s="796">
        <v>1</v>
      </c>
      <c r="L32" s="656">
        <v>0</v>
      </c>
      <c r="M32" s="659">
        <v>1</v>
      </c>
      <c r="N32" s="446" t="s">
        <v>178</v>
      </c>
    </row>
    <row r="33" spans="1:14" s="551" customFormat="1" ht="17.100000000000001" customHeight="1">
      <c r="A33" s="557" t="s">
        <v>179</v>
      </c>
      <c r="B33" s="797">
        <v>1</v>
      </c>
      <c r="C33" s="656">
        <v>0</v>
      </c>
      <c r="D33" s="656">
        <v>1</v>
      </c>
      <c r="E33" s="656">
        <v>2</v>
      </c>
      <c r="F33" s="656">
        <v>0</v>
      </c>
      <c r="G33" s="657">
        <v>0</v>
      </c>
      <c r="H33" s="656">
        <v>0</v>
      </c>
      <c r="I33" s="656">
        <v>0</v>
      </c>
      <c r="J33" s="388">
        <v>1</v>
      </c>
      <c r="K33" s="796">
        <v>1</v>
      </c>
      <c r="L33" s="656">
        <v>0</v>
      </c>
      <c r="M33" s="659">
        <v>0</v>
      </c>
      <c r="N33" s="446" t="s">
        <v>180</v>
      </c>
    </row>
    <row r="34" spans="1:14" s="551" customFormat="1" ht="17.100000000000001" customHeight="1">
      <c r="A34" s="557" t="s">
        <v>181</v>
      </c>
      <c r="B34" s="797">
        <v>1</v>
      </c>
      <c r="C34" s="656" t="s">
        <v>1065</v>
      </c>
      <c r="D34" s="656" t="s">
        <v>1065</v>
      </c>
      <c r="E34" s="656" t="s">
        <v>1065</v>
      </c>
      <c r="F34" s="656" t="s">
        <v>1065</v>
      </c>
      <c r="G34" s="657" t="s">
        <v>1065</v>
      </c>
      <c r="H34" s="656">
        <v>1</v>
      </c>
      <c r="I34" s="656">
        <v>1</v>
      </c>
      <c r="J34" s="388">
        <v>1</v>
      </c>
      <c r="K34" s="796">
        <v>1</v>
      </c>
      <c r="L34" s="656">
        <v>0</v>
      </c>
      <c r="M34" s="659" t="s">
        <v>1065</v>
      </c>
      <c r="N34" s="446" t="s">
        <v>182</v>
      </c>
    </row>
    <row r="35" spans="1:14" s="153" customFormat="1" ht="17.100000000000001" customHeight="1">
      <c r="A35" s="43" t="s">
        <v>183</v>
      </c>
      <c r="B35" s="795">
        <v>2</v>
      </c>
      <c r="C35" s="388">
        <v>0</v>
      </c>
      <c r="D35" s="388">
        <v>2</v>
      </c>
      <c r="E35" s="388">
        <v>3</v>
      </c>
      <c r="F35" s="388">
        <v>0</v>
      </c>
      <c r="G35" s="388">
        <v>2</v>
      </c>
      <c r="H35" s="388">
        <v>1</v>
      </c>
      <c r="I35" s="388">
        <v>1</v>
      </c>
      <c r="J35" s="388">
        <v>3</v>
      </c>
      <c r="K35" s="381">
        <v>1</v>
      </c>
      <c r="L35" s="388">
        <v>0</v>
      </c>
      <c r="M35" s="658">
        <v>0</v>
      </c>
      <c r="N35" s="86" t="s">
        <v>184</v>
      </c>
    </row>
    <row r="36" spans="1:14" s="153" customFormat="1" ht="17.100000000000001" customHeight="1">
      <c r="A36" s="43" t="s">
        <v>185</v>
      </c>
      <c r="B36" s="795">
        <v>1</v>
      </c>
      <c r="C36" s="388">
        <v>0</v>
      </c>
      <c r="D36" s="388">
        <v>0</v>
      </c>
      <c r="E36" s="388">
        <v>0</v>
      </c>
      <c r="F36" s="388">
        <v>1</v>
      </c>
      <c r="G36" s="388">
        <v>0</v>
      </c>
      <c r="H36" s="388">
        <v>1</v>
      </c>
      <c r="I36" s="388">
        <v>0</v>
      </c>
      <c r="J36" s="388">
        <v>1</v>
      </c>
      <c r="K36" s="381">
        <v>1</v>
      </c>
      <c r="L36" s="388">
        <v>0</v>
      </c>
      <c r="M36" s="658">
        <v>2</v>
      </c>
      <c r="N36" s="86" t="s">
        <v>186</v>
      </c>
    </row>
    <row r="37" spans="1:14" s="153" customFormat="1" ht="17.100000000000001" customHeight="1">
      <c r="A37" s="43" t="s">
        <v>187</v>
      </c>
      <c r="B37" s="795">
        <v>0</v>
      </c>
      <c r="C37" s="388">
        <v>0</v>
      </c>
      <c r="D37" s="388">
        <v>0</v>
      </c>
      <c r="E37" s="388">
        <v>0</v>
      </c>
      <c r="F37" s="388">
        <v>0</v>
      </c>
      <c r="G37" s="388">
        <v>0</v>
      </c>
      <c r="H37" s="388">
        <v>0</v>
      </c>
      <c r="I37" s="388">
        <v>0</v>
      </c>
      <c r="J37" s="388">
        <v>1</v>
      </c>
      <c r="K37" s="381">
        <v>1</v>
      </c>
      <c r="L37" s="388">
        <v>0</v>
      </c>
      <c r="M37" s="658">
        <v>0</v>
      </c>
      <c r="N37" s="86" t="s">
        <v>188</v>
      </c>
    </row>
    <row r="38" spans="1:14" s="153" customFormat="1" ht="17.100000000000001" customHeight="1">
      <c r="A38" s="43" t="s">
        <v>189</v>
      </c>
      <c r="B38" s="795">
        <v>1</v>
      </c>
      <c r="C38" s="388">
        <v>0</v>
      </c>
      <c r="D38" s="388">
        <v>1</v>
      </c>
      <c r="E38" s="388">
        <v>1</v>
      </c>
      <c r="F38" s="799">
        <v>1</v>
      </c>
      <c r="G38" s="388">
        <v>0</v>
      </c>
      <c r="H38" s="657">
        <v>0</v>
      </c>
      <c r="I38" s="799">
        <v>0</v>
      </c>
      <c r="J38" s="657">
        <v>2</v>
      </c>
      <c r="K38" s="381">
        <v>1</v>
      </c>
      <c r="L38" s="657">
        <v>0</v>
      </c>
      <c r="M38" s="657">
        <v>0</v>
      </c>
      <c r="N38" s="86" t="s">
        <v>190</v>
      </c>
    </row>
    <row r="39" spans="1:14" s="153" customFormat="1" ht="17.100000000000001" customHeight="1" thickBot="1">
      <c r="A39" s="288" t="s">
        <v>191</v>
      </c>
      <c r="B39" s="800">
        <v>1</v>
      </c>
      <c r="C39" s="386">
        <v>0</v>
      </c>
      <c r="D39" s="386">
        <v>0</v>
      </c>
      <c r="E39" s="386">
        <v>0</v>
      </c>
      <c r="F39" s="386">
        <v>0</v>
      </c>
      <c r="G39" s="386">
        <v>0</v>
      </c>
      <c r="H39" s="386">
        <v>1</v>
      </c>
      <c r="I39" s="386">
        <v>1</v>
      </c>
      <c r="J39" s="386">
        <v>2</v>
      </c>
      <c r="K39" s="801">
        <v>1</v>
      </c>
      <c r="L39" s="801">
        <v>0</v>
      </c>
      <c r="M39" s="533">
        <v>0</v>
      </c>
      <c r="N39" s="335" t="s">
        <v>192</v>
      </c>
    </row>
    <row r="40" spans="1:14" s="565" customFormat="1" ht="11.45" customHeight="1">
      <c r="A40" s="561" t="s">
        <v>1230</v>
      </c>
      <c r="B40" s="562"/>
      <c r="C40" s="563"/>
      <c r="D40" s="563"/>
      <c r="E40" s="563"/>
      <c r="F40" s="563"/>
      <c r="G40" s="563"/>
      <c r="H40" s="563"/>
      <c r="I40" s="555"/>
      <c r="J40" s="802"/>
      <c r="K40" s="803"/>
      <c r="L40" s="563"/>
      <c r="M40" s="563"/>
      <c r="N40" s="564" t="s">
        <v>683</v>
      </c>
    </row>
    <row r="41" spans="1:14" s="565" customFormat="1" ht="11.45" customHeight="1">
      <c r="A41" s="1410" t="s">
        <v>917</v>
      </c>
      <c r="B41" s="1410"/>
      <c r="C41" s="1410"/>
      <c r="D41" s="1410"/>
      <c r="E41" s="1410"/>
      <c r="F41" s="1410"/>
      <c r="G41" s="1410"/>
      <c r="H41" s="563"/>
      <c r="I41" s="555"/>
      <c r="J41" s="802"/>
      <c r="K41" s="803"/>
      <c r="L41" s="563"/>
      <c r="M41" s="563"/>
      <c r="N41" s="564"/>
    </row>
    <row r="42" spans="1:14" s="554" customFormat="1" ht="11.45" customHeight="1">
      <c r="A42" s="1410"/>
      <c r="B42" s="1410"/>
      <c r="C42" s="1410"/>
      <c r="D42" s="1410"/>
      <c r="E42" s="1410"/>
      <c r="F42" s="1410"/>
      <c r="G42" s="1410"/>
      <c r="H42" s="556"/>
      <c r="I42" s="556"/>
      <c r="J42" s="556"/>
      <c r="K42" s="804"/>
      <c r="L42" s="556"/>
      <c r="M42" s="556"/>
      <c r="N42" s="528"/>
    </row>
    <row r="43" spans="1:14" s="14" customFormat="1" ht="11.25">
      <c r="A43" s="140"/>
      <c r="B43" s="140"/>
      <c r="C43" s="140"/>
      <c r="D43" s="140"/>
      <c r="E43" s="140"/>
      <c r="J43" s="554"/>
      <c r="K43" s="788"/>
      <c r="N43" s="140"/>
    </row>
    <row r="44" spans="1:14" s="14" customFormat="1" ht="11.25">
      <c r="A44" s="140"/>
      <c r="B44" s="140"/>
      <c r="C44" s="140"/>
      <c r="D44" s="140"/>
      <c r="E44" s="140"/>
      <c r="J44" s="554"/>
      <c r="K44" s="788"/>
      <c r="N44" s="140"/>
    </row>
    <row r="45" spans="1:14" s="14" customFormat="1" ht="11.25">
      <c r="A45" s="140"/>
      <c r="B45" s="140"/>
      <c r="C45" s="140"/>
      <c r="D45" s="140"/>
      <c r="E45" s="140"/>
      <c r="J45" s="554"/>
      <c r="K45" s="788"/>
      <c r="N45" s="140"/>
    </row>
    <row r="46" spans="1:14" s="14" customFormat="1" ht="11.25">
      <c r="A46" s="140"/>
      <c r="B46" s="140"/>
      <c r="C46" s="140"/>
      <c r="D46" s="140"/>
      <c r="E46" s="140"/>
      <c r="J46" s="554"/>
      <c r="K46" s="788"/>
      <c r="N46" s="140"/>
    </row>
    <row r="47" spans="1:14" s="14" customFormat="1" ht="11.25">
      <c r="A47" s="140"/>
      <c r="B47" s="140"/>
      <c r="C47" s="140"/>
      <c r="D47" s="140"/>
      <c r="E47" s="140"/>
      <c r="J47" s="554"/>
      <c r="K47" s="788"/>
      <c r="N47" s="140"/>
    </row>
    <row r="48" spans="1:14" s="14" customFormat="1" ht="11.25">
      <c r="A48" s="140"/>
      <c r="B48" s="140"/>
      <c r="C48" s="140"/>
      <c r="D48" s="140"/>
      <c r="E48" s="140"/>
      <c r="J48" s="554"/>
      <c r="K48" s="788"/>
      <c r="N48" s="140"/>
    </row>
    <row r="49" spans="1:14" s="14" customFormat="1" ht="11.25">
      <c r="A49" s="140"/>
      <c r="B49" s="140"/>
      <c r="C49" s="140"/>
      <c r="D49" s="140"/>
      <c r="E49" s="140"/>
      <c r="J49" s="554"/>
      <c r="K49" s="788"/>
      <c r="N49" s="140"/>
    </row>
    <row r="50" spans="1:14" s="14" customFormat="1" ht="11.25">
      <c r="A50" s="140"/>
      <c r="B50" s="140"/>
      <c r="C50" s="140"/>
      <c r="D50" s="140"/>
      <c r="E50" s="140"/>
      <c r="J50" s="554"/>
      <c r="K50" s="788"/>
      <c r="N50" s="140"/>
    </row>
    <row r="51" spans="1:14" s="14" customFormat="1" ht="11.25">
      <c r="A51" s="140"/>
      <c r="B51" s="140"/>
      <c r="C51" s="140"/>
      <c r="D51" s="140"/>
      <c r="E51" s="140"/>
      <c r="J51" s="554"/>
      <c r="K51" s="788"/>
      <c r="N51" s="140"/>
    </row>
    <row r="52" spans="1:14" s="14" customFormat="1" ht="11.25">
      <c r="A52" s="140"/>
      <c r="B52" s="140"/>
      <c r="C52" s="140"/>
      <c r="D52" s="140"/>
      <c r="E52" s="140"/>
      <c r="J52" s="554"/>
      <c r="K52" s="788"/>
      <c r="N52" s="140"/>
    </row>
    <row r="53" spans="1:14" s="14" customFormat="1" ht="11.25">
      <c r="A53" s="140"/>
      <c r="B53" s="140"/>
      <c r="C53" s="140"/>
      <c r="D53" s="140"/>
      <c r="E53" s="140"/>
      <c r="J53" s="554"/>
      <c r="K53" s="788"/>
      <c r="N53" s="140"/>
    </row>
    <row r="54" spans="1:14" s="14" customFormat="1" ht="11.25">
      <c r="A54" s="140"/>
      <c r="B54" s="140"/>
      <c r="C54" s="140"/>
      <c r="D54" s="140"/>
      <c r="E54" s="140"/>
      <c r="J54" s="554"/>
      <c r="K54" s="788"/>
      <c r="N54" s="140"/>
    </row>
    <row r="55" spans="1:14" s="14" customFormat="1" ht="11.25">
      <c r="A55" s="140"/>
      <c r="B55" s="140"/>
      <c r="C55" s="140"/>
      <c r="D55" s="140"/>
      <c r="E55" s="140"/>
      <c r="J55" s="554"/>
      <c r="K55" s="788"/>
      <c r="N55" s="140"/>
    </row>
    <row r="56" spans="1:14" s="14" customFormat="1" ht="11.25">
      <c r="A56" s="140"/>
      <c r="B56" s="140"/>
      <c r="C56" s="140"/>
      <c r="D56" s="140"/>
      <c r="E56" s="140"/>
      <c r="J56" s="554"/>
      <c r="K56" s="788"/>
      <c r="N56" s="140"/>
    </row>
    <row r="57" spans="1:14" s="14" customFormat="1" ht="11.25">
      <c r="A57" s="140"/>
      <c r="B57" s="140"/>
      <c r="C57" s="140"/>
      <c r="D57" s="140"/>
      <c r="E57" s="140"/>
      <c r="J57" s="554"/>
      <c r="K57" s="788"/>
      <c r="N57" s="140"/>
    </row>
    <row r="58" spans="1:14" s="14" customFormat="1" ht="11.25">
      <c r="A58" s="140"/>
      <c r="B58" s="140"/>
      <c r="C58" s="140"/>
      <c r="D58" s="140"/>
      <c r="E58" s="140"/>
      <c r="J58" s="554"/>
      <c r="K58" s="788"/>
      <c r="N58" s="140"/>
    </row>
    <row r="59" spans="1:14" s="14" customFormat="1" ht="11.25">
      <c r="A59" s="140"/>
      <c r="B59" s="140"/>
      <c r="C59" s="140"/>
      <c r="D59" s="140"/>
      <c r="E59" s="140"/>
      <c r="J59" s="554"/>
      <c r="K59" s="788"/>
      <c r="N59" s="140"/>
    </row>
    <row r="60" spans="1:14" s="14" customFormat="1" ht="11.25">
      <c r="A60" s="140"/>
      <c r="B60" s="140"/>
      <c r="C60" s="140"/>
      <c r="D60" s="140"/>
      <c r="E60" s="140"/>
      <c r="J60" s="554"/>
      <c r="K60" s="788"/>
      <c r="N60" s="140"/>
    </row>
    <row r="61" spans="1:14" s="14" customFormat="1" ht="11.25">
      <c r="A61" s="140"/>
      <c r="B61" s="140"/>
      <c r="C61" s="140"/>
      <c r="D61" s="140"/>
      <c r="E61" s="140"/>
      <c r="J61" s="554"/>
      <c r="K61" s="788"/>
      <c r="N61" s="140"/>
    </row>
    <row r="62" spans="1:14" s="14" customFormat="1" ht="11.25">
      <c r="A62" s="140"/>
      <c r="B62" s="140"/>
      <c r="C62" s="140"/>
      <c r="D62" s="140"/>
      <c r="E62" s="140"/>
      <c r="J62" s="554"/>
      <c r="K62" s="788"/>
      <c r="N62" s="140"/>
    </row>
    <row r="63" spans="1:14" s="14" customFormat="1" ht="11.25">
      <c r="A63" s="140"/>
      <c r="B63" s="140"/>
      <c r="C63" s="140"/>
      <c r="D63" s="140"/>
      <c r="E63" s="140"/>
      <c r="J63" s="554"/>
      <c r="K63" s="788"/>
      <c r="N63" s="140"/>
    </row>
    <row r="64" spans="1:14" s="14" customFormat="1" ht="11.25">
      <c r="A64" s="140"/>
      <c r="B64" s="140"/>
      <c r="C64" s="140"/>
      <c r="D64" s="140"/>
      <c r="E64" s="140"/>
      <c r="J64" s="554"/>
      <c r="K64" s="788"/>
      <c r="N64" s="140"/>
    </row>
    <row r="65" spans="1:14" s="14" customFormat="1" ht="11.25">
      <c r="A65" s="140"/>
      <c r="B65" s="140"/>
      <c r="C65" s="140"/>
      <c r="D65" s="140"/>
      <c r="E65" s="140"/>
      <c r="J65" s="554"/>
      <c r="K65" s="788"/>
      <c r="N65" s="140"/>
    </row>
    <row r="66" spans="1:14" s="14" customFormat="1" ht="11.25">
      <c r="A66" s="140"/>
      <c r="B66" s="140"/>
      <c r="C66" s="140"/>
      <c r="D66" s="140"/>
      <c r="E66" s="140"/>
      <c r="J66" s="554"/>
      <c r="K66" s="788"/>
      <c r="N66" s="140"/>
    </row>
    <row r="67" spans="1:14" s="14" customFormat="1" ht="11.25">
      <c r="A67" s="140"/>
      <c r="B67" s="140"/>
      <c r="C67" s="140"/>
      <c r="D67" s="140"/>
      <c r="E67" s="140"/>
      <c r="J67" s="554"/>
      <c r="K67" s="788"/>
      <c r="N67" s="140"/>
    </row>
    <row r="68" spans="1:14" s="14" customFormat="1" ht="11.25">
      <c r="A68" s="140"/>
      <c r="B68" s="140"/>
      <c r="C68" s="140"/>
      <c r="D68" s="140"/>
      <c r="E68" s="140"/>
      <c r="J68" s="554"/>
      <c r="K68" s="788"/>
      <c r="N68" s="140"/>
    </row>
    <row r="69" spans="1:14" s="14" customFormat="1" ht="11.25">
      <c r="A69" s="140"/>
      <c r="B69" s="140"/>
      <c r="C69" s="140"/>
      <c r="D69" s="140"/>
      <c r="E69" s="140"/>
      <c r="J69" s="554"/>
      <c r="K69" s="788"/>
      <c r="N69" s="140"/>
    </row>
    <row r="70" spans="1:14" s="14" customFormat="1" ht="11.25">
      <c r="A70" s="140"/>
      <c r="B70" s="140"/>
      <c r="C70" s="140"/>
      <c r="D70" s="140"/>
      <c r="E70" s="140"/>
      <c r="J70" s="554"/>
      <c r="K70" s="788"/>
      <c r="N70" s="140"/>
    </row>
    <row r="71" spans="1:14" s="14" customFormat="1" ht="11.25">
      <c r="A71" s="140"/>
      <c r="B71" s="140"/>
      <c r="C71" s="140"/>
      <c r="D71" s="140"/>
      <c r="E71" s="140"/>
      <c r="J71" s="554"/>
      <c r="K71" s="788"/>
      <c r="N71" s="140"/>
    </row>
    <row r="72" spans="1:14" s="14" customFormat="1" ht="11.25">
      <c r="A72" s="140"/>
      <c r="B72" s="140"/>
      <c r="C72" s="140"/>
      <c r="D72" s="140"/>
      <c r="E72" s="140"/>
      <c r="J72" s="554"/>
      <c r="K72" s="788"/>
      <c r="N72" s="140"/>
    </row>
    <row r="73" spans="1:14" s="14" customFormat="1" ht="11.25">
      <c r="A73" s="140"/>
      <c r="B73" s="140"/>
      <c r="C73" s="140"/>
      <c r="D73" s="140"/>
      <c r="E73" s="140"/>
      <c r="J73" s="554"/>
      <c r="K73" s="788"/>
      <c r="N73" s="140"/>
    </row>
    <row r="74" spans="1:14" s="14" customFormat="1" ht="11.25">
      <c r="A74" s="140"/>
      <c r="B74" s="140"/>
      <c r="C74" s="140"/>
      <c r="D74" s="140"/>
      <c r="E74" s="140"/>
      <c r="J74" s="554"/>
      <c r="K74" s="788"/>
      <c r="N74" s="140"/>
    </row>
    <row r="75" spans="1:14" s="14" customFormat="1" ht="11.25">
      <c r="A75" s="140"/>
      <c r="B75" s="140"/>
      <c r="C75" s="140"/>
      <c r="D75" s="140"/>
      <c r="E75" s="140"/>
      <c r="J75" s="554"/>
      <c r="K75" s="788"/>
      <c r="N75" s="140"/>
    </row>
    <row r="76" spans="1:14" s="14" customFormat="1" ht="11.25">
      <c r="A76" s="140"/>
      <c r="B76" s="140"/>
      <c r="C76" s="140"/>
      <c r="D76" s="140"/>
      <c r="E76" s="140"/>
      <c r="J76" s="554"/>
      <c r="K76" s="788"/>
      <c r="N76" s="140"/>
    </row>
    <row r="77" spans="1:14" s="14" customFormat="1" ht="11.25">
      <c r="A77" s="140"/>
      <c r="B77" s="140"/>
      <c r="C77" s="140"/>
      <c r="D77" s="140"/>
      <c r="E77" s="140"/>
      <c r="J77" s="554"/>
      <c r="K77" s="788"/>
      <c r="N77" s="140"/>
    </row>
    <row r="78" spans="1:14" s="14" customFormat="1" ht="11.25">
      <c r="A78" s="140"/>
      <c r="B78" s="140"/>
      <c r="C78" s="140"/>
      <c r="D78" s="140"/>
      <c r="E78" s="140"/>
      <c r="J78" s="554"/>
      <c r="K78" s="788"/>
      <c r="N78" s="140"/>
    </row>
    <row r="79" spans="1:14" s="14" customFormat="1" ht="11.25">
      <c r="A79" s="140"/>
      <c r="B79" s="140"/>
      <c r="C79" s="140"/>
      <c r="D79" s="140"/>
      <c r="E79" s="140"/>
      <c r="J79" s="554"/>
      <c r="K79" s="788"/>
      <c r="N79" s="140"/>
    </row>
    <row r="80" spans="1:14" s="14" customFormat="1" ht="11.25">
      <c r="A80" s="140"/>
      <c r="B80" s="140"/>
      <c r="C80" s="140"/>
      <c r="D80" s="140"/>
      <c r="E80" s="140"/>
      <c r="J80" s="554"/>
      <c r="K80" s="788"/>
      <c r="N80" s="140"/>
    </row>
    <row r="81" spans="1:14" s="14" customFormat="1" ht="11.25">
      <c r="A81" s="140"/>
      <c r="B81" s="140"/>
      <c r="C81" s="140"/>
      <c r="D81" s="140"/>
      <c r="E81" s="140"/>
      <c r="J81" s="554"/>
      <c r="K81" s="788"/>
      <c r="N81" s="140"/>
    </row>
    <row r="82" spans="1:14" s="14" customFormat="1" ht="11.25">
      <c r="A82" s="140"/>
      <c r="B82" s="140"/>
      <c r="C82" s="140"/>
      <c r="D82" s="140"/>
      <c r="E82" s="140"/>
      <c r="J82" s="554"/>
      <c r="K82" s="788"/>
      <c r="N82" s="140"/>
    </row>
    <row r="83" spans="1:14" s="14" customFormat="1" ht="11.25">
      <c r="A83" s="140"/>
      <c r="B83" s="140"/>
      <c r="C83" s="140"/>
      <c r="D83" s="140"/>
      <c r="E83" s="140"/>
      <c r="J83" s="554"/>
      <c r="K83" s="788"/>
      <c r="N83" s="140"/>
    </row>
    <row r="84" spans="1:14" s="14" customFormat="1" ht="11.25">
      <c r="A84" s="140"/>
      <c r="B84" s="140"/>
      <c r="C84" s="140"/>
      <c r="D84" s="140"/>
      <c r="E84" s="140"/>
      <c r="J84" s="554"/>
      <c r="K84" s="788"/>
      <c r="N84" s="140"/>
    </row>
    <row r="85" spans="1:14" s="14" customFormat="1" ht="11.25">
      <c r="A85" s="140"/>
      <c r="B85" s="140"/>
      <c r="C85" s="140"/>
      <c r="D85" s="140"/>
      <c r="E85" s="140"/>
      <c r="J85" s="554"/>
      <c r="K85" s="788"/>
      <c r="N85" s="140"/>
    </row>
    <row r="86" spans="1:14" s="14" customFormat="1" ht="11.25">
      <c r="A86" s="140"/>
      <c r="B86" s="140"/>
      <c r="C86" s="140"/>
      <c r="D86" s="140"/>
      <c r="E86" s="140"/>
      <c r="J86" s="554"/>
      <c r="K86" s="788"/>
      <c r="N86" s="140"/>
    </row>
    <row r="87" spans="1:14" s="14" customFormat="1" ht="11.25">
      <c r="A87" s="140"/>
      <c r="B87" s="140"/>
      <c r="C87" s="140"/>
      <c r="D87" s="140"/>
      <c r="E87" s="140"/>
      <c r="J87" s="554"/>
      <c r="K87" s="788"/>
      <c r="N87" s="140"/>
    </row>
    <row r="88" spans="1:14" s="14" customFormat="1" ht="11.25">
      <c r="A88" s="140"/>
      <c r="B88" s="140"/>
      <c r="C88" s="140"/>
      <c r="D88" s="140"/>
      <c r="E88" s="140"/>
      <c r="J88" s="554"/>
      <c r="K88" s="788"/>
      <c r="N88" s="140"/>
    </row>
    <row r="89" spans="1:14" s="14" customFormat="1" ht="11.25">
      <c r="A89" s="140"/>
      <c r="B89" s="140"/>
      <c r="C89" s="140"/>
      <c r="D89" s="140"/>
      <c r="E89" s="140"/>
      <c r="J89" s="554"/>
      <c r="K89" s="788"/>
      <c r="N89" s="140"/>
    </row>
    <row r="90" spans="1:14" s="14" customFormat="1" ht="11.25">
      <c r="A90" s="140"/>
      <c r="B90" s="140"/>
      <c r="C90" s="140"/>
      <c r="D90" s="140"/>
      <c r="E90" s="140"/>
      <c r="J90" s="554"/>
      <c r="K90" s="788"/>
      <c r="N90" s="140"/>
    </row>
    <row r="91" spans="1:14" s="14" customFormat="1" ht="11.25">
      <c r="A91" s="140"/>
      <c r="B91" s="140"/>
      <c r="C91" s="140"/>
      <c r="D91" s="140"/>
      <c r="E91" s="140"/>
      <c r="J91" s="554"/>
      <c r="K91" s="788"/>
      <c r="N91" s="140"/>
    </row>
    <row r="92" spans="1:14" s="14" customFormat="1" ht="11.25">
      <c r="A92" s="140"/>
      <c r="B92" s="140"/>
      <c r="C92" s="140"/>
      <c r="D92" s="140"/>
      <c r="E92" s="140"/>
      <c r="J92" s="554"/>
      <c r="K92" s="788"/>
      <c r="N92" s="140"/>
    </row>
    <row r="93" spans="1:14" s="14" customFormat="1" ht="11.25">
      <c r="A93" s="140"/>
      <c r="B93" s="140"/>
      <c r="C93" s="140"/>
      <c r="D93" s="140"/>
      <c r="E93" s="140"/>
      <c r="J93" s="554"/>
      <c r="K93" s="788"/>
      <c r="N93" s="140"/>
    </row>
    <row r="94" spans="1:14" s="14" customFormat="1" ht="11.25">
      <c r="A94" s="140"/>
      <c r="B94" s="140"/>
      <c r="C94" s="140"/>
      <c r="D94" s="140"/>
      <c r="E94" s="140"/>
      <c r="J94" s="554"/>
      <c r="K94" s="788"/>
      <c r="N94" s="140"/>
    </row>
    <row r="95" spans="1:14" s="14" customFormat="1" ht="11.25">
      <c r="A95" s="140"/>
      <c r="B95" s="140"/>
      <c r="C95" s="140"/>
      <c r="D95" s="140"/>
      <c r="E95" s="140"/>
      <c r="J95" s="554"/>
      <c r="K95" s="788"/>
      <c r="N95" s="140"/>
    </row>
    <row r="96" spans="1:14" s="14" customFormat="1" ht="11.25">
      <c r="A96" s="140"/>
      <c r="B96" s="140"/>
      <c r="C96" s="140"/>
      <c r="D96" s="140"/>
      <c r="E96" s="140"/>
      <c r="J96" s="554"/>
      <c r="K96" s="788"/>
      <c r="N96" s="140"/>
    </row>
    <row r="97" spans="1:14" s="14" customFormat="1" ht="11.25">
      <c r="A97" s="140"/>
      <c r="B97" s="140"/>
      <c r="C97" s="140"/>
      <c r="D97" s="140"/>
      <c r="E97" s="140"/>
      <c r="J97" s="554"/>
      <c r="K97" s="788"/>
      <c r="N97" s="140"/>
    </row>
    <row r="98" spans="1:14" s="14" customFormat="1" ht="11.25">
      <c r="A98" s="140"/>
      <c r="B98" s="140"/>
      <c r="C98" s="140"/>
      <c r="D98" s="140"/>
      <c r="E98" s="140"/>
      <c r="J98" s="554"/>
      <c r="K98" s="788"/>
      <c r="N98" s="140"/>
    </row>
    <row r="99" spans="1:14" s="14" customFormat="1" ht="11.25">
      <c r="A99" s="140"/>
      <c r="B99" s="140"/>
      <c r="C99" s="140"/>
      <c r="D99" s="140"/>
      <c r="E99" s="140"/>
      <c r="J99" s="554"/>
      <c r="K99" s="788"/>
      <c r="N99" s="140"/>
    </row>
    <row r="100" spans="1:14" s="14" customFormat="1" ht="11.25">
      <c r="A100" s="140"/>
      <c r="B100" s="140"/>
      <c r="C100" s="140"/>
      <c r="D100" s="140"/>
      <c r="E100" s="140"/>
      <c r="J100" s="554"/>
      <c r="K100" s="788"/>
      <c r="N100" s="140"/>
    </row>
    <row r="101" spans="1:14" s="14" customFormat="1" ht="11.25">
      <c r="A101" s="140"/>
      <c r="B101" s="140"/>
      <c r="C101" s="140"/>
      <c r="D101" s="140"/>
      <c r="E101" s="140"/>
      <c r="J101" s="554"/>
      <c r="K101" s="788"/>
      <c r="N101" s="140"/>
    </row>
    <row r="102" spans="1:14" s="14" customFormat="1" ht="11.25">
      <c r="A102" s="140"/>
      <c r="B102" s="140"/>
      <c r="C102" s="140"/>
      <c r="D102" s="140"/>
      <c r="E102" s="140"/>
      <c r="J102" s="554"/>
      <c r="K102" s="788"/>
      <c r="N102" s="140"/>
    </row>
    <row r="103" spans="1:14" s="14" customFormat="1" ht="11.25">
      <c r="A103" s="140"/>
      <c r="B103" s="140"/>
      <c r="C103" s="140"/>
      <c r="D103" s="140"/>
      <c r="E103" s="140"/>
      <c r="J103" s="554"/>
      <c r="K103" s="788"/>
      <c r="N103" s="140"/>
    </row>
    <row r="104" spans="1:14" s="14" customFormat="1" ht="11.25">
      <c r="A104" s="140"/>
      <c r="B104" s="140"/>
      <c r="C104" s="140"/>
      <c r="D104" s="140"/>
      <c r="E104" s="140"/>
      <c r="J104" s="554"/>
      <c r="K104" s="788"/>
      <c r="N104" s="140"/>
    </row>
  </sheetData>
  <sheetProtection selectLockedCells="1"/>
  <mergeCells count="21">
    <mergeCell ref="A41:G42"/>
    <mergeCell ref="A3:G3"/>
    <mergeCell ref="H3:N3"/>
    <mergeCell ref="A6:A10"/>
    <mergeCell ref="B6:E7"/>
    <mergeCell ref="F6:G7"/>
    <mergeCell ref="H6:J7"/>
    <mergeCell ref="D8:D10"/>
    <mergeCell ref="F8:F10"/>
    <mergeCell ref="G8:G10"/>
    <mergeCell ref="H8:H10"/>
    <mergeCell ref="K6:M7"/>
    <mergeCell ref="N6:N10"/>
    <mergeCell ref="B8:B10"/>
    <mergeCell ref="C8:C10"/>
    <mergeCell ref="M8:M10"/>
    <mergeCell ref="E9:E10"/>
    <mergeCell ref="I8:I10"/>
    <mergeCell ref="J8:J10"/>
    <mergeCell ref="K8:K10"/>
    <mergeCell ref="L8:L10"/>
  </mergeCells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  <colBreaks count="1" manualBreakCount="1">
    <brk id="7" max="41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AS60"/>
  <sheetViews>
    <sheetView showGridLines="0" view="pageBreakPreview" topLeftCell="L1" zoomScaleNormal="100" zoomScaleSheetLayoutView="100" workbookViewId="0">
      <selection activeCell="AA18" sqref="AA18"/>
    </sheetView>
  </sheetViews>
  <sheetFormatPr defaultRowHeight="14.25"/>
  <cols>
    <col min="1" max="1" width="7.125" style="166" customWidth="1"/>
    <col min="2" max="2" width="6.625" style="166" customWidth="1"/>
    <col min="3" max="3" width="6.5" style="165" customWidth="1"/>
    <col min="4" max="4" width="6.625" style="165" customWidth="1"/>
    <col min="5" max="6" width="5.625" style="165" customWidth="1"/>
    <col min="7" max="7" width="6" style="165" customWidth="1"/>
    <col min="8" max="9" width="6.375" style="165" customWidth="1"/>
    <col min="10" max="10" width="6.625" style="165" customWidth="1"/>
    <col min="11" max="11" width="6.25" style="165" customWidth="1"/>
    <col min="12" max="12" width="6.5" style="165" customWidth="1"/>
    <col min="13" max="13" width="6.125" style="165" customWidth="1"/>
    <col min="14" max="14" width="7.5" style="165" customWidth="1"/>
    <col min="15" max="15" width="6.25" style="165" customWidth="1"/>
    <col min="16" max="16" width="7" style="165" customWidth="1"/>
    <col min="17" max="17" width="8.25" style="165" customWidth="1"/>
    <col min="18" max="18" width="6.25" style="165" customWidth="1"/>
    <col min="19" max="19" width="5.625" style="165" customWidth="1"/>
    <col min="20" max="20" width="5.25" style="165" customWidth="1"/>
    <col min="21" max="21" width="5.875" style="165" customWidth="1"/>
    <col min="22" max="22" width="7" style="165" customWidth="1"/>
    <col min="23" max="23" width="6.625" style="165" customWidth="1"/>
    <col min="24" max="24" width="7" style="165" customWidth="1"/>
    <col min="25" max="25" width="9.625" style="165" customWidth="1"/>
    <col min="26" max="26" width="7.125" style="166" customWidth="1"/>
    <col min="27" max="27" width="7.625" style="165" customWidth="1"/>
    <col min="28" max="29" width="6.875" style="165" customWidth="1"/>
    <col min="30" max="30" width="7.25" style="165" customWidth="1"/>
    <col min="31" max="35" width="7.625" style="165" customWidth="1"/>
    <col min="36" max="36" width="8.625" style="165" customWidth="1"/>
    <col min="37" max="37" width="7.875" style="165" customWidth="1"/>
    <col min="38" max="38" width="9.375" style="165" customWidth="1"/>
    <col min="39" max="39" width="8.75" style="165" customWidth="1"/>
    <col min="40" max="40" width="8.625" style="165" customWidth="1"/>
    <col min="41" max="41" width="8.875" style="165" customWidth="1"/>
    <col min="42" max="43" width="8.625" style="165" customWidth="1"/>
    <col min="44" max="44" width="9.875" style="165" customWidth="1"/>
    <col min="45" max="45" width="11.625" style="165" customWidth="1"/>
    <col min="46" max="16384" width="9" style="167"/>
  </cols>
  <sheetData>
    <row r="1" spans="1:45" s="461" customFormat="1" ht="14.1" customHeight="1">
      <c r="A1" s="460" t="s">
        <v>1333</v>
      </c>
      <c r="B1" s="460"/>
      <c r="C1" s="474"/>
      <c r="D1" s="474"/>
      <c r="E1" s="474"/>
      <c r="F1" s="474"/>
      <c r="G1" s="474"/>
      <c r="L1" s="460"/>
      <c r="Y1" s="459" t="s">
        <v>1334</v>
      </c>
      <c r="Z1" s="460" t="s">
        <v>1335</v>
      </c>
      <c r="AA1" s="474"/>
      <c r="AB1" s="474"/>
      <c r="AC1" s="474"/>
      <c r="AD1" s="474"/>
      <c r="AE1" s="474"/>
      <c r="AF1" s="474"/>
      <c r="AG1" s="474"/>
      <c r="AH1" s="474"/>
      <c r="AI1" s="474"/>
      <c r="AJ1" s="474"/>
      <c r="AK1" s="474"/>
      <c r="AL1" s="474"/>
      <c r="AM1" s="474"/>
      <c r="AN1" s="474"/>
      <c r="AO1" s="459"/>
      <c r="AP1" s="474"/>
      <c r="AQ1" s="474"/>
      <c r="AR1" s="474"/>
      <c r="AS1" s="459" t="s">
        <v>1336</v>
      </c>
    </row>
    <row r="2" spans="1:45" s="14" customFormat="1" ht="14.1" customHeight="1">
      <c r="A2" s="13"/>
      <c r="B2" s="13"/>
      <c r="C2" s="140"/>
      <c r="D2" s="140"/>
      <c r="E2" s="140"/>
      <c r="F2" s="140"/>
      <c r="G2" s="140"/>
      <c r="L2" s="13"/>
      <c r="Y2" s="12"/>
      <c r="Z2" s="13"/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2"/>
      <c r="AP2" s="140"/>
      <c r="AQ2" s="140"/>
      <c r="AR2" s="140"/>
      <c r="AS2" s="12"/>
    </row>
    <row r="3" spans="1:45" s="759" customFormat="1" ht="20.100000000000001" customHeight="1">
      <c r="A3" s="1216" t="s">
        <v>593</v>
      </c>
      <c r="B3" s="1216"/>
      <c r="C3" s="1216"/>
      <c r="D3" s="1216"/>
      <c r="E3" s="1216"/>
      <c r="F3" s="1216"/>
      <c r="G3" s="1216"/>
      <c r="H3" s="1216"/>
      <c r="I3" s="1216"/>
      <c r="J3" s="1216"/>
      <c r="K3" s="1216"/>
      <c r="L3" s="1216"/>
      <c r="M3" s="1216"/>
      <c r="N3" s="1216" t="s">
        <v>1058</v>
      </c>
      <c r="O3" s="1216"/>
      <c r="P3" s="1216"/>
      <c r="Q3" s="1216"/>
      <c r="R3" s="1216"/>
      <c r="S3" s="1216"/>
      <c r="T3" s="1216"/>
      <c r="U3" s="1216"/>
      <c r="V3" s="1216"/>
      <c r="W3" s="1216"/>
      <c r="X3" s="1216"/>
      <c r="Y3" s="1216"/>
      <c r="Z3" s="1216" t="s">
        <v>553</v>
      </c>
      <c r="AA3" s="1216"/>
      <c r="AB3" s="1216"/>
      <c r="AC3" s="1216"/>
      <c r="AD3" s="1216"/>
      <c r="AE3" s="1216"/>
      <c r="AF3" s="1216"/>
      <c r="AG3" s="1216"/>
      <c r="AH3" s="1216"/>
      <c r="AI3" s="1216"/>
      <c r="AJ3" s="1216"/>
      <c r="AK3" s="1089" t="s">
        <v>1059</v>
      </c>
      <c r="AL3" s="1089"/>
      <c r="AM3" s="1089"/>
      <c r="AN3" s="1089"/>
      <c r="AO3" s="1089"/>
      <c r="AP3" s="1089"/>
      <c r="AQ3" s="1089"/>
      <c r="AR3" s="1089"/>
      <c r="AS3" s="1089"/>
    </row>
    <row r="4" spans="1:45" s="761" customFormat="1" ht="24" customHeight="1">
      <c r="A4" s="1450" t="s">
        <v>217</v>
      </c>
      <c r="B4" s="1450"/>
      <c r="C4" s="1450"/>
      <c r="D4" s="1450"/>
      <c r="E4" s="1450"/>
      <c r="F4" s="1450"/>
      <c r="G4" s="1450"/>
      <c r="H4" s="1450"/>
      <c r="I4" s="1450"/>
      <c r="J4" s="1450"/>
      <c r="K4" s="1450"/>
      <c r="L4" s="1450"/>
      <c r="M4" s="1450"/>
      <c r="N4" s="1450" t="s">
        <v>218</v>
      </c>
      <c r="O4" s="1450"/>
      <c r="P4" s="1450"/>
      <c r="Q4" s="1450"/>
      <c r="R4" s="1450"/>
      <c r="S4" s="1450"/>
      <c r="T4" s="1450"/>
      <c r="U4" s="1450"/>
      <c r="V4" s="1450"/>
      <c r="W4" s="1450"/>
      <c r="X4" s="1450"/>
      <c r="Y4" s="1450"/>
      <c r="Z4" s="1450" t="s">
        <v>219</v>
      </c>
      <c r="AA4" s="1450"/>
      <c r="AB4" s="1450"/>
      <c r="AC4" s="1450"/>
      <c r="AD4" s="1450"/>
      <c r="AE4" s="1450"/>
      <c r="AF4" s="1450"/>
      <c r="AG4" s="1450"/>
      <c r="AH4" s="1450"/>
      <c r="AI4" s="1450"/>
      <c r="AJ4" s="1450"/>
      <c r="AK4" s="961" t="s">
        <v>926</v>
      </c>
      <c r="AL4" s="961"/>
      <c r="AM4" s="961"/>
      <c r="AN4" s="961"/>
      <c r="AO4" s="961"/>
      <c r="AP4" s="961"/>
      <c r="AQ4" s="961"/>
      <c r="AR4" s="961"/>
      <c r="AS4" s="961"/>
    </row>
    <row r="5" spans="1:45" s="19" customFormat="1" ht="18" customHeight="1" thickBot="1">
      <c r="A5" s="19" t="s">
        <v>705</v>
      </c>
      <c r="F5" s="336"/>
      <c r="G5" s="336"/>
      <c r="K5" s="146"/>
      <c r="Y5" s="146" t="s">
        <v>706</v>
      </c>
      <c r="Z5" s="19" t="s">
        <v>705</v>
      </c>
      <c r="AO5" s="146"/>
      <c r="AS5" s="146" t="s">
        <v>706</v>
      </c>
    </row>
    <row r="6" spans="1:45" s="337" customFormat="1" ht="24" customHeight="1">
      <c r="A6" s="1471" t="s">
        <v>220</v>
      </c>
      <c r="B6" s="1470" t="s">
        <v>221</v>
      </c>
      <c r="C6" s="1440"/>
      <c r="D6" s="1440"/>
      <c r="E6" s="1440"/>
      <c r="F6" s="1440"/>
      <c r="G6" s="1440"/>
      <c r="H6" s="1440"/>
      <c r="I6" s="1440"/>
      <c r="J6" s="1440"/>
      <c r="K6" s="1440"/>
      <c r="L6" s="1440"/>
      <c r="M6" s="1440"/>
      <c r="N6" s="1440" t="s">
        <v>221</v>
      </c>
      <c r="O6" s="1440"/>
      <c r="P6" s="1440"/>
      <c r="Q6" s="1440"/>
      <c r="R6" s="1440"/>
      <c r="S6" s="1440"/>
      <c r="T6" s="1440"/>
      <c r="U6" s="1440"/>
      <c r="V6" s="1440"/>
      <c r="W6" s="1440"/>
      <c r="X6" s="1457"/>
      <c r="Y6" s="1454" t="s">
        <v>222</v>
      </c>
      <c r="Z6" s="1467" t="s">
        <v>220</v>
      </c>
      <c r="AA6" s="1464" t="s">
        <v>225</v>
      </c>
      <c r="AB6" s="1440" t="s">
        <v>223</v>
      </c>
      <c r="AC6" s="1440"/>
      <c r="AD6" s="1440"/>
      <c r="AE6" s="1440"/>
      <c r="AF6" s="1440"/>
      <c r="AG6" s="1440"/>
      <c r="AH6" s="1440"/>
      <c r="AI6" s="1440"/>
      <c r="AJ6" s="1440"/>
      <c r="AK6" s="760"/>
      <c r="AL6" s="1440" t="s">
        <v>223</v>
      </c>
      <c r="AM6" s="1440"/>
      <c r="AN6" s="1440"/>
      <c r="AO6" s="1440"/>
      <c r="AP6" s="1463" t="s">
        <v>224</v>
      </c>
      <c r="AQ6" s="1440"/>
      <c r="AR6" s="1457"/>
      <c r="AS6" s="1428" t="s">
        <v>222</v>
      </c>
    </row>
    <row r="7" spans="1:45" s="337" customFormat="1" ht="20.25" customHeight="1">
      <c r="A7" s="1472"/>
      <c r="B7" s="1458" t="s">
        <v>225</v>
      </c>
      <c r="C7" s="1431" t="s">
        <v>226</v>
      </c>
      <c r="D7" s="1434" t="s">
        <v>1231</v>
      </c>
      <c r="E7" s="1434" t="s">
        <v>1232</v>
      </c>
      <c r="F7" s="1434" t="s">
        <v>1233</v>
      </c>
      <c r="G7" s="1434" t="s">
        <v>227</v>
      </c>
      <c r="H7" s="1434" t="s">
        <v>228</v>
      </c>
      <c r="I7" s="1434" t="s">
        <v>229</v>
      </c>
      <c r="J7" s="1437" t="s">
        <v>1234</v>
      </c>
      <c r="K7" s="1474" t="s">
        <v>230</v>
      </c>
      <c r="L7" s="1474"/>
      <c r="M7" s="1475"/>
      <c r="N7" s="1431" t="s">
        <v>231</v>
      </c>
      <c r="O7" s="1434" t="s">
        <v>232</v>
      </c>
      <c r="P7" s="1434" t="s">
        <v>233</v>
      </c>
      <c r="Q7" s="1434" t="s">
        <v>234</v>
      </c>
      <c r="R7" s="1434" t="s">
        <v>235</v>
      </c>
      <c r="S7" s="1437" t="s">
        <v>236</v>
      </c>
      <c r="T7" s="1434" t="s">
        <v>237</v>
      </c>
      <c r="U7" s="1434" t="s">
        <v>238</v>
      </c>
      <c r="V7" s="1434" t="s">
        <v>239</v>
      </c>
      <c r="W7" s="1434" t="s">
        <v>863</v>
      </c>
      <c r="X7" s="1451" t="s">
        <v>240</v>
      </c>
      <c r="Y7" s="1455"/>
      <c r="Z7" s="1468"/>
      <c r="AA7" s="1465"/>
      <c r="AB7" s="1431" t="s">
        <v>237</v>
      </c>
      <c r="AC7" s="1434" t="s">
        <v>241</v>
      </c>
      <c r="AD7" s="1437" t="s">
        <v>242</v>
      </c>
      <c r="AE7" s="1434" t="s">
        <v>238</v>
      </c>
      <c r="AF7" s="1434" t="s">
        <v>243</v>
      </c>
      <c r="AG7" s="1434" t="s">
        <v>244</v>
      </c>
      <c r="AH7" s="1434" t="s">
        <v>231</v>
      </c>
      <c r="AI7" s="1434" t="s">
        <v>245</v>
      </c>
      <c r="AJ7" s="1437" t="s">
        <v>246</v>
      </c>
      <c r="AK7" s="1431" t="s">
        <v>247</v>
      </c>
      <c r="AL7" s="1431" t="s">
        <v>84</v>
      </c>
      <c r="AM7" s="1443" t="s">
        <v>248</v>
      </c>
      <c r="AN7" s="1434" t="s">
        <v>249</v>
      </c>
      <c r="AO7" s="1437" t="s">
        <v>250</v>
      </c>
      <c r="AP7" s="1434" t="s">
        <v>251</v>
      </c>
      <c r="AQ7" s="1434" t="s">
        <v>252</v>
      </c>
      <c r="AR7" s="1446" t="s">
        <v>253</v>
      </c>
      <c r="AS7" s="1429"/>
    </row>
    <row r="8" spans="1:45" s="337" customFormat="1" ht="20.25" customHeight="1">
      <c r="A8" s="1472"/>
      <c r="B8" s="1459"/>
      <c r="C8" s="1432"/>
      <c r="D8" s="1435"/>
      <c r="E8" s="1435"/>
      <c r="F8" s="1435"/>
      <c r="G8" s="1435"/>
      <c r="H8" s="1435"/>
      <c r="I8" s="1435"/>
      <c r="J8" s="1438"/>
      <c r="K8" s="1476" t="s">
        <v>660</v>
      </c>
      <c r="L8" s="1476" t="s">
        <v>254</v>
      </c>
      <c r="M8" s="1461" t="s">
        <v>1235</v>
      </c>
      <c r="N8" s="1432"/>
      <c r="O8" s="1435"/>
      <c r="P8" s="1435"/>
      <c r="Q8" s="1435"/>
      <c r="R8" s="1435"/>
      <c r="S8" s="1438"/>
      <c r="T8" s="1435"/>
      <c r="U8" s="1435"/>
      <c r="V8" s="1435"/>
      <c r="W8" s="1435"/>
      <c r="X8" s="1452"/>
      <c r="Y8" s="1455"/>
      <c r="Z8" s="1468"/>
      <c r="AA8" s="1465"/>
      <c r="AB8" s="1432"/>
      <c r="AC8" s="1435"/>
      <c r="AD8" s="1438"/>
      <c r="AE8" s="1435"/>
      <c r="AF8" s="1435"/>
      <c r="AG8" s="1435"/>
      <c r="AH8" s="1435"/>
      <c r="AI8" s="1435"/>
      <c r="AJ8" s="1438"/>
      <c r="AK8" s="1432"/>
      <c r="AL8" s="1432"/>
      <c r="AM8" s="1444"/>
      <c r="AN8" s="1435"/>
      <c r="AO8" s="1438"/>
      <c r="AP8" s="1435"/>
      <c r="AQ8" s="1435"/>
      <c r="AR8" s="1447"/>
      <c r="AS8" s="1429"/>
    </row>
    <row r="9" spans="1:45" s="337" customFormat="1" ht="20.25" customHeight="1">
      <c r="A9" s="1473"/>
      <c r="B9" s="1460"/>
      <c r="C9" s="1433"/>
      <c r="D9" s="1442"/>
      <c r="E9" s="1442"/>
      <c r="F9" s="1442"/>
      <c r="G9" s="1442"/>
      <c r="H9" s="1442"/>
      <c r="I9" s="1442"/>
      <c r="J9" s="1441"/>
      <c r="K9" s="1477"/>
      <c r="L9" s="1477"/>
      <c r="M9" s="1462"/>
      <c r="N9" s="1449"/>
      <c r="O9" s="1436"/>
      <c r="P9" s="1436"/>
      <c r="Q9" s="1436"/>
      <c r="R9" s="1436"/>
      <c r="S9" s="1439"/>
      <c r="T9" s="1436"/>
      <c r="U9" s="1436"/>
      <c r="V9" s="1436"/>
      <c r="W9" s="1436"/>
      <c r="X9" s="1453"/>
      <c r="Y9" s="1456"/>
      <c r="Z9" s="1469"/>
      <c r="AA9" s="1466"/>
      <c r="AB9" s="1449"/>
      <c r="AC9" s="1436"/>
      <c r="AD9" s="1439"/>
      <c r="AE9" s="1436"/>
      <c r="AF9" s="1436"/>
      <c r="AG9" s="1436"/>
      <c r="AH9" s="1436"/>
      <c r="AI9" s="1436"/>
      <c r="AJ9" s="1439"/>
      <c r="AK9" s="1433"/>
      <c r="AL9" s="1433"/>
      <c r="AM9" s="1445"/>
      <c r="AN9" s="1442"/>
      <c r="AO9" s="1441"/>
      <c r="AP9" s="1436"/>
      <c r="AQ9" s="1436"/>
      <c r="AR9" s="1448"/>
      <c r="AS9" s="1430"/>
    </row>
    <row r="10" spans="1:45" s="142" customFormat="1" ht="17.850000000000001" customHeight="1">
      <c r="A10" s="338" t="s">
        <v>445</v>
      </c>
      <c r="B10" s="831">
        <v>2027</v>
      </c>
      <c r="C10" s="156">
        <v>31</v>
      </c>
      <c r="D10" s="156">
        <v>55</v>
      </c>
      <c r="E10" s="156">
        <v>0</v>
      </c>
      <c r="F10" s="156">
        <v>20</v>
      </c>
      <c r="G10" s="156">
        <v>0</v>
      </c>
      <c r="H10" s="156">
        <v>48</v>
      </c>
      <c r="I10" s="156">
        <v>9</v>
      </c>
      <c r="J10" s="156">
        <v>1705</v>
      </c>
      <c r="K10" s="156">
        <v>23</v>
      </c>
      <c r="L10" s="156">
        <v>4</v>
      </c>
      <c r="M10" s="156">
        <v>31</v>
      </c>
      <c r="N10" s="156">
        <v>21</v>
      </c>
      <c r="O10" s="156">
        <v>15</v>
      </c>
      <c r="P10" s="29">
        <v>1</v>
      </c>
      <c r="Q10" s="29">
        <v>3</v>
      </c>
      <c r="R10" s="156">
        <v>5</v>
      </c>
      <c r="S10" s="156">
        <v>0</v>
      </c>
      <c r="T10" s="156">
        <v>1</v>
      </c>
      <c r="U10" s="156">
        <v>1</v>
      </c>
      <c r="V10" s="156">
        <v>38</v>
      </c>
      <c r="W10" s="156">
        <v>12</v>
      </c>
      <c r="X10" s="156">
        <v>4</v>
      </c>
      <c r="Y10" s="150" t="s">
        <v>445</v>
      </c>
      <c r="Z10" s="28" t="s">
        <v>445</v>
      </c>
      <c r="AA10" s="29">
        <v>3042</v>
      </c>
      <c r="AB10" s="29">
        <v>1</v>
      </c>
      <c r="AC10" s="29">
        <v>0</v>
      </c>
      <c r="AD10" s="29">
        <v>0</v>
      </c>
      <c r="AE10" s="29">
        <v>5</v>
      </c>
      <c r="AF10" s="29">
        <v>22</v>
      </c>
      <c r="AG10" s="29">
        <v>13</v>
      </c>
      <c r="AH10" s="29">
        <v>33</v>
      </c>
      <c r="AI10" s="29">
        <v>768</v>
      </c>
      <c r="AJ10" s="29">
        <v>582</v>
      </c>
      <c r="AK10" s="29">
        <v>357</v>
      </c>
      <c r="AL10" s="29">
        <v>1144</v>
      </c>
      <c r="AM10" s="29">
        <v>11</v>
      </c>
      <c r="AN10" s="29">
        <v>3</v>
      </c>
      <c r="AO10" s="29">
        <v>57</v>
      </c>
      <c r="AP10" s="29">
        <v>46</v>
      </c>
      <c r="AQ10" s="29">
        <v>0</v>
      </c>
      <c r="AR10" s="29">
        <v>0</v>
      </c>
      <c r="AS10" s="150" t="s">
        <v>445</v>
      </c>
    </row>
    <row r="11" spans="1:45" s="142" customFormat="1" ht="17.850000000000001" customHeight="1">
      <c r="A11" s="338" t="s">
        <v>607</v>
      </c>
      <c r="B11" s="831">
        <v>2172</v>
      </c>
      <c r="C11" s="156">
        <v>31</v>
      </c>
      <c r="D11" s="156">
        <v>57</v>
      </c>
      <c r="E11" s="156">
        <v>0</v>
      </c>
      <c r="F11" s="156">
        <v>23</v>
      </c>
      <c r="G11" s="156">
        <v>0</v>
      </c>
      <c r="H11" s="156">
        <v>51</v>
      </c>
      <c r="I11" s="156">
        <v>10</v>
      </c>
      <c r="J11" s="156">
        <v>1829</v>
      </c>
      <c r="K11" s="156">
        <v>24</v>
      </c>
      <c r="L11" s="156">
        <v>4</v>
      </c>
      <c r="M11" s="156">
        <v>33</v>
      </c>
      <c r="N11" s="156">
        <v>22</v>
      </c>
      <c r="O11" s="156">
        <v>16</v>
      </c>
      <c r="P11" s="29">
        <v>1</v>
      </c>
      <c r="Q11" s="29">
        <v>4</v>
      </c>
      <c r="R11" s="156">
        <v>5</v>
      </c>
      <c r="S11" s="156">
        <v>0</v>
      </c>
      <c r="T11" s="156">
        <v>1</v>
      </c>
      <c r="U11" s="156">
        <v>1</v>
      </c>
      <c r="V11" s="156">
        <v>43</v>
      </c>
      <c r="W11" s="156">
        <v>13</v>
      </c>
      <c r="X11" s="156">
        <v>4</v>
      </c>
      <c r="Y11" s="150" t="s">
        <v>607</v>
      </c>
      <c r="Z11" s="28" t="s">
        <v>607</v>
      </c>
      <c r="AA11" s="29">
        <v>3039</v>
      </c>
      <c r="AB11" s="29">
        <v>1</v>
      </c>
      <c r="AC11" s="29">
        <v>0</v>
      </c>
      <c r="AD11" s="29">
        <v>0</v>
      </c>
      <c r="AE11" s="29">
        <v>5</v>
      </c>
      <c r="AF11" s="29">
        <v>23</v>
      </c>
      <c r="AG11" s="29">
        <v>13</v>
      </c>
      <c r="AH11" s="29">
        <v>32</v>
      </c>
      <c r="AI11" s="29">
        <v>769</v>
      </c>
      <c r="AJ11" s="29">
        <v>578</v>
      </c>
      <c r="AK11" s="29">
        <v>357</v>
      </c>
      <c r="AL11" s="29">
        <v>1144</v>
      </c>
      <c r="AM11" s="29">
        <v>11</v>
      </c>
      <c r="AN11" s="29">
        <v>3</v>
      </c>
      <c r="AO11" s="29">
        <v>57</v>
      </c>
      <c r="AP11" s="29">
        <v>46</v>
      </c>
      <c r="AQ11" s="29">
        <v>0</v>
      </c>
      <c r="AR11" s="29">
        <v>0</v>
      </c>
      <c r="AS11" s="150" t="s">
        <v>607</v>
      </c>
    </row>
    <row r="12" spans="1:45" s="142" customFormat="1" ht="17.850000000000001" customHeight="1">
      <c r="A12" s="338" t="s">
        <v>662</v>
      </c>
      <c r="B12" s="831">
        <v>1524</v>
      </c>
      <c r="C12" s="156">
        <v>29</v>
      </c>
      <c r="D12" s="156">
        <v>62</v>
      </c>
      <c r="E12" s="156">
        <v>0</v>
      </c>
      <c r="F12" s="156">
        <v>20</v>
      </c>
      <c r="G12" s="156">
        <v>0</v>
      </c>
      <c r="H12" s="156">
        <v>53</v>
      </c>
      <c r="I12" s="156">
        <v>9</v>
      </c>
      <c r="J12" s="156">
        <v>1189</v>
      </c>
      <c r="K12" s="156">
        <v>23</v>
      </c>
      <c r="L12" s="156">
        <v>4</v>
      </c>
      <c r="M12" s="156">
        <v>31</v>
      </c>
      <c r="N12" s="156">
        <v>24</v>
      </c>
      <c r="O12" s="156">
        <v>15</v>
      </c>
      <c r="P12" s="29">
        <v>1</v>
      </c>
      <c r="Q12" s="29">
        <v>3</v>
      </c>
      <c r="R12" s="156">
        <v>5</v>
      </c>
      <c r="S12" s="156">
        <v>0</v>
      </c>
      <c r="T12" s="156">
        <v>1</v>
      </c>
      <c r="U12" s="156">
        <v>2</v>
      </c>
      <c r="V12" s="156">
        <v>37</v>
      </c>
      <c r="W12" s="156">
        <v>12</v>
      </c>
      <c r="X12" s="156">
        <v>4</v>
      </c>
      <c r="Y12" s="150" t="s">
        <v>662</v>
      </c>
      <c r="Z12" s="28" t="s">
        <v>662</v>
      </c>
      <c r="AA12" s="29">
        <v>3272</v>
      </c>
      <c r="AB12" s="29">
        <v>1</v>
      </c>
      <c r="AC12" s="29">
        <v>0</v>
      </c>
      <c r="AD12" s="29">
        <v>0</v>
      </c>
      <c r="AE12" s="29">
        <v>2</v>
      </c>
      <c r="AF12" s="29">
        <v>25</v>
      </c>
      <c r="AG12" s="29">
        <v>12</v>
      </c>
      <c r="AH12" s="29">
        <v>34</v>
      </c>
      <c r="AI12" s="29">
        <v>797</v>
      </c>
      <c r="AJ12" s="29">
        <v>643</v>
      </c>
      <c r="AK12" s="29">
        <v>422</v>
      </c>
      <c r="AL12" s="29">
        <v>1218</v>
      </c>
      <c r="AM12" s="29">
        <v>9</v>
      </c>
      <c r="AN12" s="29">
        <v>4</v>
      </c>
      <c r="AO12" s="29">
        <v>60</v>
      </c>
      <c r="AP12" s="29">
        <v>45</v>
      </c>
      <c r="AQ12" s="29">
        <v>0</v>
      </c>
      <c r="AR12" s="29">
        <v>0</v>
      </c>
      <c r="AS12" s="150" t="s">
        <v>662</v>
      </c>
    </row>
    <row r="13" spans="1:45" s="142" customFormat="1" ht="17.850000000000001" customHeight="1">
      <c r="A13" s="338">
        <v>2017</v>
      </c>
      <c r="B13" s="831">
        <v>2427</v>
      </c>
      <c r="C13" s="156">
        <v>29</v>
      </c>
      <c r="D13" s="156">
        <v>64</v>
      </c>
      <c r="E13" s="156">
        <v>0</v>
      </c>
      <c r="F13" s="156">
        <v>23</v>
      </c>
      <c r="G13" s="156">
        <v>0</v>
      </c>
      <c r="H13" s="156">
        <v>62</v>
      </c>
      <c r="I13" s="156">
        <v>13</v>
      </c>
      <c r="J13" s="156">
        <v>2055</v>
      </c>
      <c r="K13" s="156">
        <v>24</v>
      </c>
      <c r="L13" s="156">
        <v>4</v>
      </c>
      <c r="M13" s="156">
        <v>37</v>
      </c>
      <c r="N13" s="156">
        <v>22</v>
      </c>
      <c r="O13" s="156">
        <v>17</v>
      </c>
      <c r="P13" s="29">
        <v>1</v>
      </c>
      <c r="Q13" s="29">
        <v>3</v>
      </c>
      <c r="R13" s="156">
        <v>4</v>
      </c>
      <c r="S13" s="156">
        <v>0</v>
      </c>
      <c r="T13" s="156">
        <v>1</v>
      </c>
      <c r="U13" s="156">
        <v>2</v>
      </c>
      <c r="V13" s="156">
        <v>48</v>
      </c>
      <c r="W13" s="156">
        <v>14</v>
      </c>
      <c r="X13" s="156">
        <v>4</v>
      </c>
      <c r="Y13" s="150" t="s">
        <v>707</v>
      </c>
      <c r="Z13" s="28">
        <v>2017</v>
      </c>
      <c r="AA13" s="29">
        <v>3308</v>
      </c>
      <c r="AB13" s="29">
        <v>2</v>
      </c>
      <c r="AC13" s="29">
        <v>0</v>
      </c>
      <c r="AD13" s="29">
        <v>0</v>
      </c>
      <c r="AE13" s="29">
        <v>5</v>
      </c>
      <c r="AF13" s="29">
        <v>26</v>
      </c>
      <c r="AG13" s="29">
        <v>16</v>
      </c>
      <c r="AH13" s="29">
        <v>32</v>
      </c>
      <c r="AI13" s="29">
        <v>801</v>
      </c>
      <c r="AJ13" s="29">
        <v>649</v>
      </c>
      <c r="AK13" s="29">
        <v>426</v>
      </c>
      <c r="AL13" s="29">
        <v>1229</v>
      </c>
      <c r="AM13" s="29">
        <v>11</v>
      </c>
      <c r="AN13" s="29">
        <v>4</v>
      </c>
      <c r="AO13" s="29">
        <v>60</v>
      </c>
      <c r="AP13" s="29">
        <v>47</v>
      </c>
      <c r="AQ13" s="29">
        <v>0</v>
      </c>
      <c r="AR13" s="29">
        <v>0</v>
      </c>
      <c r="AS13" s="150" t="s">
        <v>707</v>
      </c>
    </row>
    <row r="14" spans="1:45" s="142" customFormat="1" ht="17.850000000000001" customHeight="1">
      <c r="A14" s="36">
        <v>2018</v>
      </c>
      <c r="B14" s="852">
        <f>SUM(B16:B38)</f>
        <v>2897</v>
      </c>
      <c r="C14" s="852">
        <f t="shared" ref="C14:X14" si="0">SUM(C16:C38)</f>
        <v>30</v>
      </c>
      <c r="D14" s="852">
        <f t="shared" si="0"/>
        <v>66</v>
      </c>
      <c r="E14" s="852">
        <f t="shared" si="0"/>
        <v>0</v>
      </c>
      <c r="F14" s="852">
        <f t="shared" si="0"/>
        <v>29</v>
      </c>
      <c r="G14" s="852">
        <f>SUM(G16:G38)</f>
        <v>0</v>
      </c>
      <c r="H14" s="852">
        <f t="shared" si="0"/>
        <v>57</v>
      </c>
      <c r="I14" s="852">
        <f t="shared" si="0"/>
        <v>10</v>
      </c>
      <c r="J14" s="852">
        <f t="shared" si="0"/>
        <v>2510</v>
      </c>
      <c r="K14" s="852">
        <f t="shared" si="0"/>
        <v>27</v>
      </c>
      <c r="L14" s="852">
        <f t="shared" si="0"/>
        <v>4</v>
      </c>
      <c r="M14" s="852">
        <f t="shared" si="0"/>
        <v>40</v>
      </c>
      <c r="N14" s="852">
        <f t="shared" si="0"/>
        <v>25</v>
      </c>
      <c r="O14" s="852">
        <f t="shared" si="0"/>
        <v>17</v>
      </c>
      <c r="P14" s="852">
        <f t="shared" si="0"/>
        <v>1</v>
      </c>
      <c r="Q14" s="852">
        <f t="shared" si="0"/>
        <v>3</v>
      </c>
      <c r="R14" s="852">
        <f t="shared" si="0"/>
        <v>4</v>
      </c>
      <c r="S14" s="852">
        <f t="shared" si="0"/>
        <v>0</v>
      </c>
      <c r="T14" s="852">
        <f t="shared" si="0"/>
        <v>1</v>
      </c>
      <c r="U14" s="852">
        <f t="shared" si="0"/>
        <v>1</v>
      </c>
      <c r="V14" s="852">
        <f t="shared" si="0"/>
        <v>56</v>
      </c>
      <c r="W14" s="852">
        <f t="shared" si="0"/>
        <v>12</v>
      </c>
      <c r="X14" s="852">
        <f t="shared" si="0"/>
        <v>4</v>
      </c>
      <c r="Y14" s="41">
        <v>2018</v>
      </c>
      <c r="Z14" s="36">
        <v>2018</v>
      </c>
      <c r="AA14" s="500">
        <f t="shared" ref="AA14:AR14" si="1">SUM(AA16:AA38)</f>
        <v>3301</v>
      </c>
      <c r="AB14" s="500">
        <f t="shared" si="1"/>
        <v>2</v>
      </c>
      <c r="AC14" s="500">
        <f t="shared" si="1"/>
        <v>0</v>
      </c>
      <c r="AD14" s="500">
        <f t="shared" si="1"/>
        <v>0</v>
      </c>
      <c r="AE14" s="500">
        <f t="shared" si="1"/>
        <v>3</v>
      </c>
      <c r="AF14" s="500">
        <f t="shared" si="1"/>
        <v>21</v>
      </c>
      <c r="AG14" s="500">
        <f t="shared" si="1"/>
        <v>15</v>
      </c>
      <c r="AH14" s="500">
        <f t="shared" si="1"/>
        <v>37</v>
      </c>
      <c r="AI14" s="500">
        <f t="shared" si="1"/>
        <v>797</v>
      </c>
      <c r="AJ14" s="500">
        <f t="shared" si="1"/>
        <v>691</v>
      </c>
      <c r="AK14" s="500">
        <f t="shared" si="1"/>
        <v>447</v>
      </c>
      <c r="AL14" s="500">
        <f t="shared" si="1"/>
        <v>1167</v>
      </c>
      <c r="AM14" s="500">
        <f t="shared" si="1"/>
        <v>11</v>
      </c>
      <c r="AN14" s="500">
        <f t="shared" si="1"/>
        <v>4</v>
      </c>
      <c r="AO14" s="500">
        <f t="shared" si="1"/>
        <v>59</v>
      </c>
      <c r="AP14" s="500">
        <f t="shared" si="1"/>
        <v>47</v>
      </c>
      <c r="AQ14" s="500">
        <f t="shared" si="1"/>
        <v>0</v>
      </c>
      <c r="AR14" s="500">
        <f t="shared" si="1"/>
        <v>0</v>
      </c>
      <c r="AS14" s="41">
        <v>2018</v>
      </c>
    </row>
    <row r="15" spans="1:45" s="14" customFormat="1" ht="16.5" customHeight="1">
      <c r="A15" s="87"/>
      <c r="B15" s="853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29"/>
      <c r="Q15" s="29"/>
      <c r="R15" s="156"/>
      <c r="S15" s="156"/>
      <c r="T15" s="156"/>
      <c r="U15" s="156"/>
      <c r="V15" s="156"/>
      <c r="W15" s="156"/>
      <c r="X15" s="156"/>
      <c r="Y15" s="155"/>
      <c r="Z15" s="87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155"/>
    </row>
    <row r="16" spans="1:45" s="14" customFormat="1" ht="16.7" customHeight="1">
      <c r="A16" s="87" t="s">
        <v>149</v>
      </c>
      <c r="B16" s="854">
        <f>SUM(C16:X16)</f>
        <v>111</v>
      </c>
      <c r="C16" s="370">
        <v>1</v>
      </c>
      <c r="D16" s="370">
        <v>12</v>
      </c>
      <c r="E16" s="370" t="s">
        <v>1064</v>
      </c>
      <c r="F16" s="370">
        <v>3</v>
      </c>
      <c r="G16" s="370" t="s">
        <v>1064</v>
      </c>
      <c r="H16" s="370">
        <v>9</v>
      </c>
      <c r="I16" s="370" t="s">
        <v>1064</v>
      </c>
      <c r="J16" s="370">
        <v>72</v>
      </c>
      <c r="K16" s="370">
        <v>4</v>
      </c>
      <c r="L16" s="370" t="s">
        <v>1064</v>
      </c>
      <c r="M16" s="370">
        <v>4</v>
      </c>
      <c r="N16" s="370">
        <v>1</v>
      </c>
      <c r="O16" s="370">
        <v>2</v>
      </c>
      <c r="P16" s="368" t="s">
        <v>1064</v>
      </c>
      <c r="Q16" s="368" t="s">
        <v>1064</v>
      </c>
      <c r="R16" s="368" t="s">
        <v>1064</v>
      </c>
      <c r="S16" s="370" t="s">
        <v>1064</v>
      </c>
      <c r="T16" s="370" t="s">
        <v>1064</v>
      </c>
      <c r="U16" s="370" t="s">
        <v>1064</v>
      </c>
      <c r="V16" s="370">
        <v>1</v>
      </c>
      <c r="W16" s="370">
        <v>1</v>
      </c>
      <c r="X16" s="370">
        <v>1</v>
      </c>
      <c r="Y16" s="339" t="s">
        <v>85</v>
      </c>
      <c r="Z16" s="87" t="s">
        <v>149</v>
      </c>
      <c r="AA16" s="340">
        <f>SUM(AB16:AR16)</f>
        <v>821</v>
      </c>
      <c r="AB16" s="368" t="s">
        <v>1064</v>
      </c>
      <c r="AC16" s="368" t="s">
        <v>1064</v>
      </c>
      <c r="AD16" s="368" t="s">
        <v>1064</v>
      </c>
      <c r="AE16" s="368">
        <v>1</v>
      </c>
      <c r="AF16" s="368">
        <v>5</v>
      </c>
      <c r="AG16" s="368">
        <v>1</v>
      </c>
      <c r="AH16" s="368">
        <v>6</v>
      </c>
      <c r="AI16" s="368">
        <v>187</v>
      </c>
      <c r="AJ16" s="368">
        <v>168</v>
      </c>
      <c r="AK16" s="368">
        <v>135</v>
      </c>
      <c r="AL16" s="368">
        <v>307</v>
      </c>
      <c r="AM16" s="368" t="s">
        <v>1064</v>
      </c>
      <c r="AN16" s="368" t="s">
        <v>1064</v>
      </c>
      <c r="AO16" s="368">
        <v>7</v>
      </c>
      <c r="AP16" s="368">
        <v>4</v>
      </c>
      <c r="AQ16" s="368" t="s">
        <v>1064</v>
      </c>
      <c r="AR16" s="368" t="s">
        <v>1064</v>
      </c>
      <c r="AS16" s="86" t="s">
        <v>85</v>
      </c>
    </row>
    <row r="17" spans="1:45" s="14" customFormat="1" ht="16.7" customHeight="1">
      <c r="A17" s="87" t="s">
        <v>150</v>
      </c>
      <c r="B17" s="854">
        <f t="shared" ref="B17:B38" si="2">SUM(C17:X17)</f>
        <v>180</v>
      </c>
      <c r="C17" s="370">
        <v>3</v>
      </c>
      <c r="D17" s="370">
        <v>9</v>
      </c>
      <c r="E17" s="370" t="s">
        <v>1064</v>
      </c>
      <c r="F17" s="370">
        <v>2</v>
      </c>
      <c r="G17" s="370" t="s">
        <v>1064</v>
      </c>
      <c r="H17" s="370">
        <v>2</v>
      </c>
      <c r="I17" s="370">
        <v>1</v>
      </c>
      <c r="J17" s="370">
        <v>158</v>
      </c>
      <c r="K17" s="370">
        <v>1</v>
      </c>
      <c r="L17" s="370" t="s">
        <v>1064</v>
      </c>
      <c r="M17" s="370">
        <v>1</v>
      </c>
      <c r="N17" s="370">
        <v>1</v>
      </c>
      <c r="O17" s="370">
        <v>1</v>
      </c>
      <c r="P17" s="368" t="s">
        <v>1064</v>
      </c>
      <c r="Q17" s="368" t="s">
        <v>1064</v>
      </c>
      <c r="R17" s="368" t="s">
        <v>1064</v>
      </c>
      <c r="S17" s="370" t="s">
        <v>1064</v>
      </c>
      <c r="T17" s="370" t="s">
        <v>1064</v>
      </c>
      <c r="U17" s="370" t="s">
        <v>1064</v>
      </c>
      <c r="V17" s="370" t="s">
        <v>1064</v>
      </c>
      <c r="W17" s="370">
        <v>1</v>
      </c>
      <c r="X17" s="370" t="s">
        <v>1064</v>
      </c>
      <c r="Y17" s="339" t="s">
        <v>86</v>
      </c>
      <c r="Z17" s="87" t="s">
        <v>150</v>
      </c>
      <c r="AA17" s="340">
        <f t="shared" ref="AA17:AA38" si="3">SUM(AB17:AR17)</f>
        <v>309</v>
      </c>
      <c r="AB17" s="368" t="s">
        <v>1064</v>
      </c>
      <c r="AC17" s="368" t="s">
        <v>1064</v>
      </c>
      <c r="AD17" s="368" t="s">
        <v>1064</v>
      </c>
      <c r="AE17" s="368" t="s">
        <v>1064</v>
      </c>
      <c r="AF17" s="368">
        <v>2</v>
      </c>
      <c r="AG17" s="368">
        <v>2</v>
      </c>
      <c r="AH17" s="368">
        <v>16</v>
      </c>
      <c r="AI17" s="368">
        <v>67</v>
      </c>
      <c r="AJ17" s="368">
        <v>64</v>
      </c>
      <c r="AK17" s="368">
        <v>36</v>
      </c>
      <c r="AL17" s="368">
        <v>106</v>
      </c>
      <c r="AM17" s="368">
        <v>3</v>
      </c>
      <c r="AN17" s="368" t="s">
        <v>1064</v>
      </c>
      <c r="AO17" s="368">
        <v>1</v>
      </c>
      <c r="AP17" s="368">
        <v>12</v>
      </c>
      <c r="AQ17" s="368" t="s">
        <v>1064</v>
      </c>
      <c r="AR17" s="368" t="s">
        <v>1064</v>
      </c>
      <c r="AS17" s="86" t="s">
        <v>86</v>
      </c>
    </row>
    <row r="18" spans="1:45" s="14" customFormat="1" ht="16.7" customHeight="1">
      <c r="A18" s="87" t="s">
        <v>152</v>
      </c>
      <c r="B18" s="854">
        <f t="shared" si="2"/>
        <v>136</v>
      </c>
      <c r="C18" s="370">
        <v>2</v>
      </c>
      <c r="D18" s="370">
        <v>1</v>
      </c>
      <c r="E18" s="370" t="s">
        <v>1064</v>
      </c>
      <c r="F18" s="370" t="s">
        <v>1064</v>
      </c>
      <c r="G18" s="370" t="s">
        <v>1064</v>
      </c>
      <c r="H18" s="370">
        <v>2</v>
      </c>
      <c r="I18" s="370" t="s">
        <v>1064</v>
      </c>
      <c r="J18" s="370">
        <v>123</v>
      </c>
      <c r="K18" s="370">
        <v>1</v>
      </c>
      <c r="L18" s="370" t="s">
        <v>1064</v>
      </c>
      <c r="M18" s="370">
        <v>1</v>
      </c>
      <c r="N18" s="370">
        <v>2</v>
      </c>
      <c r="O18" s="370">
        <v>1</v>
      </c>
      <c r="P18" s="368" t="s">
        <v>1064</v>
      </c>
      <c r="Q18" s="368" t="s">
        <v>1064</v>
      </c>
      <c r="R18" s="368" t="s">
        <v>1064</v>
      </c>
      <c r="S18" s="370" t="s">
        <v>1064</v>
      </c>
      <c r="T18" s="370" t="s">
        <v>1064</v>
      </c>
      <c r="U18" s="370" t="s">
        <v>1064</v>
      </c>
      <c r="V18" s="370">
        <v>1</v>
      </c>
      <c r="W18" s="370">
        <v>1</v>
      </c>
      <c r="X18" s="370">
        <v>1</v>
      </c>
      <c r="Y18" s="339" t="s">
        <v>87</v>
      </c>
      <c r="Z18" s="87" t="s">
        <v>152</v>
      </c>
      <c r="AA18" s="340">
        <f t="shared" si="3"/>
        <v>111</v>
      </c>
      <c r="AB18" s="368" t="s">
        <v>1064</v>
      </c>
      <c r="AC18" s="368" t="s">
        <v>1064</v>
      </c>
      <c r="AD18" s="368" t="s">
        <v>1064</v>
      </c>
      <c r="AE18" s="368" t="s">
        <v>1064</v>
      </c>
      <c r="AF18" s="368">
        <v>1</v>
      </c>
      <c r="AG18" s="368" t="s">
        <v>1064</v>
      </c>
      <c r="AH18" s="368" t="s">
        <v>1064</v>
      </c>
      <c r="AI18" s="368">
        <v>30</v>
      </c>
      <c r="AJ18" s="368">
        <v>30</v>
      </c>
      <c r="AK18" s="368">
        <v>18</v>
      </c>
      <c r="AL18" s="368">
        <v>29</v>
      </c>
      <c r="AM18" s="368" t="s">
        <v>1064</v>
      </c>
      <c r="AN18" s="368" t="s">
        <v>1064</v>
      </c>
      <c r="AO18" s="368">
        <v>2</v>
      </c>
      <c r="AP18" s="368">
        <v>1</v>
      </c>
      <c r="AQ18" s="368" t="s">
        <v>1064</v>
      </c>
      <c r="AR18" s="368" t="s">
        <v>1064</v>
      </c>
      <c r="AS18" s="86" t="s">
        <v>87</v>
      </c>
    </row>
    <row r="19" spans="1:45" s="14" customFormat="1" ht="16.7" customHeight="1">
      <c r="A19" s="87" t="s">
        <v>154</v>
      </c>
      <c r="B19" s="854">
        <f t="shared" si="2"/>
        <v>361</v>
      </c>
      <c r="C19" s="370">
        <v>2</v>
      </c>
      <c r="D19" s="370">
        <v>5</v>
      </c>
      <c r="E19" s="370" t="s">
        <v>1064</v>
      </c>
      <c r="F19" s="370">
        <v>3</v>
      </c>
      <c r="G19" s="370" t="s">
        <v>1064</v>
      </c>
      <c r="H19" s="370">
        <v>2</v>
      </c>
      <c r="I19" s="370" t="s">
        <v>1064</v>
      </c>
      <c r="J19" s="370">
        <v>344</v>
      </c>
      <c r="K19" s="370">
        <v>1</v>
      </c>
      <c r="L19" s="370" t="s">
        <v>1064</v>
      </c>
      <c r="M19" s="370" t="s">
        <v>1064</v>
      </c>
      <c r="N19" s="370">
        <v>1</v>
      </c>
      <c r="O19" s="370">
        <v>1</v>
      </c>
      <c r="P19" s="368" t="s">
        <v>1064</v>
      </c>
      <c r="Q19" s="368" t="s">
        <v>1064</v>
      </c>
      <c r="R19" s="368" t="s">
        <v>1064</v>
      </c>
      <c r="S19" s="370" t="s">
        <v>1064</v>
      </c>
      <c r="T19" s="370" t="s">
        <v>1064</v>
      </c>
      <c r="U19" s="370" t="s">
        <v>1064</v>
      </c>
      <c r="V19" s="370" t="s">
        <v>1064</v>
      </c>
      <c r="W19" s="370">
        <v>2</v>
      </c>
      <c r="X19" s="370" t="s">
        <v>1064</v>
      </c>
      <c r="Y19" s="339" t="s">
        <v>88</v>
      </c>
      <c r="Z19" s="87" t="s">
        <v>154</v>
      </c>
      <c r="AA19" s="340">
        <f t="shared" si="3"/>
        <v>159</v>
      </c>
      <c r="AB19" s="368" t="s">
        <v>1064</v>
      </c>
      <c r="AC19" s="368" t="s">
        <v>1064</v>
      </c>
      <c r="AD19" s="368" t="s">
        <v>1064</v>
      </c>
      <c r="AE19" s="368" t="s">
        <v>1064</v>
      </c>
      <c r="AF19" s="368">
        <v>2</v>
      </c>
      <c r="AG19" s="368">
        <v>2</v>
      </c>
      <c r="AH19" s="368" t="s">
        <v>1064</v>
      </c>
      <c r="AI19" s="368">
        <v>41</v>
      </c>
      <c r="AJ19" s="368">
        <v>39</v>
      </c>
      <c r="AK19" s="368">
        <v>31</v>
      </c>
      <c r="AL19" s="368">
        <v>36</v>
      </c>
      <c r="AM19" s="368">
        <v>1</v>
      </c>
      <c r="AN19" s="368" t="s">
        <v>1064</v>
      </c>
      <c r="AO19" s="368">
        <v>4</v>
      </c>
      <c r="AP19" s="368">
        <v>3</v>
      </c>
      <c r="AQ19" s="368" t="s">
        <v>1064</v>
      </c>
      <c r="AR19" s="368" t="s">
        <v>1064</v>
      </c>
      <c r="AS19" s="86" t="s">
        <v>88</v>
      </c>
    </row>
    <row r="20" spans="1:45" s="14" customFormat="1" ht="16.7" customHeight="1">
      <c r="A20" s="87" t="s">
        <v>156</v>
      </c>
      <c r="B20" s="854">
        <f t="shared" si="2"/>
        <v>377</v>
      </c>
      <c r="C20" s="603">
        <v>2</v>
      </c>
      <c r="D20" s="603">
        <v>7</v>
      </c>
      <c r="E20" s="603" t="s">
        <v>1064</v>
      </c>
      <c r="F20" s="603">
        <v>4</v>
      </c>
      <c r="G20" s="603" t="s">
        <v>1064</v>
      </c>
      <c r="H20" s="603">
        <v>2</v>
      </c>
      <c r="I20" s="603">
        <v>2</v>
      </c>
      <c r="J20" s="603">
        <v>336</v>
      </c>
      <c r="K20" s="603">
        <v>1</v>
      </c>
      <c r="L20" s="603" t="s">
        <v>1064</v>
      </c>
      <c r="M20" s="603">
        <v>6</v>
      </c>
      <c r="N20" s="603">
        <v>4</v>
      </c>
      <c r="O20" s="603">
        <v>1</v>
      </c>
      <c r="P20" s="603" t="s">
        <v>1064</v>
      </c>
      <c r="Q20" s="603">
        <v>1</v>
      </c>
      <c r="R20" s="603" t="s">
        <v>1064</v>
      </c>
      <c r="S20" s="603" t="s">
        <v>1064</v>
      </c>
      <c r="T20" s="603" t="s">
        <v>1064</v>
      </c>
      <c r="U20" s="603" t="s">
        <v>1064</v>
      </c>
      <c r="V20" s="603">
        <v>9</v>
      </c>
      <c r="W20" s="603">
        <v>2</v>
      </c>
      <c r="X20" s="635" t="s">
        <v>1064</v>
      </c>
      <c r="Y20" s="634" t="s">
        <v>89</v>
      </c>
      <c r="Z20" s="632" t="s">
        <v>156</v>
      </c>
      <c r="AA20" s="633">
        <f t="shared" si="3"/>
        <v>756</v>
      </c>
      <c r="AB20" s="373" t="s">
        <v>1064</v>
      </c>
      <c r="AC20" s="373" t="s">
        <v>1064</v>
      </c>
      <c r="AD20" s="373" t="s">
        <v>1064</v>
      </c>
      <c r="AE20" s="373">
        <v>1</v>
      </c>
      <c r="AF20" s="373">
        <v>2</v>
      </c>
      <c r="AG20" s="373">
        <v>3</v>
      </c>
      <c r="AH20" s="373">
        <v>3</v>
      </c>
      <c r="AI20" s="373">
        <v>184</v>
      </c>
      <c r="AJ20" s="373">
        <v>141</v>
      </c>
      <c r="AK20" s="373">
        <v>95</v>
      </c>
      <c r="AL20" s="373">
        <v>302</v>
      </c>
      <c r="AM20" s="373">
        <v>1</v>
      </c>
      <c r="AN20" s="373">
        <v>3</v>
      </c>
      <c r="AO20" s="373">
        <v>18</v>
      </c>
      <c r="AP20" s="373">
        <v>3</v>
      </c>
      <c r="AQ20" s="373" t="s">
        <v>1064</v>
      </c>
      <c r="AR20" s="373" t="s">
        <v>1064</v>
      </c>
      <c r="AS20" s="86" t="s">
        <v>89</v>
      </c>
    </row>
    <row r="21" spans="1:45" s="14" customFormat="1" ht="16.7" customHeight="1">
      <c r="A21" s="87" t="s">
        <v>158</v>
      </c>
      <c r="B21" s="854">
        <f t="shared" si="2"/>
        <v>64</v>
      </c>
      <c r="C21" s="370">
        <v>1</v>
      </c>
      <c r="D21" s="370">
        <v>2</v>
      </c>
      <c r="E21" s="370" t="s">
        <v>1064</v>
      </c>
      <c r="F21" s="370">
        <v>1</v>
      </c>
      <c r="G21" s="370" t="s">
        <v>1064</v>
      </c>
      <c r="H21" s="370">
        <v>1</v>
      </c>
      <c r="I21" s="370">
        <v>1</v>
      </c>
      <c r="J21" s="370">
        <v>45</v>
      </c>
      <c r="K21" s="370">
        <v>1</v>
      </c>
      <c r="L21" s="370">
        <v>1</v>
      </c>
      <c r="M21" s="370">
        <v>2</v>
      </c>
      <c r="N21" s="370">
        <v>1</v>
      </c>
      <c r="O21" s="370">
        <v>1</v>
      </c>
      <c r="P21" s="368" t="s">
        <v>1064</v>
      </c>
      <c r="Q21" s="368" t="s">
        <v>1064</v>
      </c>
      <c r="R21" s="368" t="s">
        <v>1064</v>
      </c>
      <c r="S21" s="370" t="s">
        <v>1064</v>
      </c>
      <c r="T21" s="370" t="s">
        <v>1064</v>
      </c>
      <c r="U21" s="370" t="s">
        <v>1064</v>
      </c>
      <c r="V21" s="370">
        <v>6</v>
      </c>
      <c r="W21" s="370">
        <v>1</v>
      </c>
      <c r="X21" s="370" t="s">
        <v>1064</v>
      </c>
      <c r="Y21" s="339" t="s">
        <v>90</v>
      </c>
      <c r="Z21" s="87" t="s">
        <v>158</v>
      </c>
      <c r="AA21" s="340">
        <f t="shared" si="3"/>
        <v>93</v>
      </c>
      <c r="AB21" s="368" t="s">
        <v>1064</v>
      </c>
      <c r="AC21" s="368" t="s">
        <v>1064</v>
      </c>
      <c r="AD21" s="368" t="s">
        <v>1064</v>
      </c>
      <c r="AE21" s="368" t="s">
        <v>1064</v>
      </c>
      <c r="AF21" s="368" t="s">
        <v>1064</v>
      </c>
      <c r="AG21" s="368">
        <v>1</v>
      </c>
      <c r="AH21" s="368" t="s">
        <v>1064</v>
      </c>
      <c r="AI21" s="368">
        <v>26</v>
      </c>
      <c r="AJ21" s="368">
        <v>16</v>
      </c>
      <c r="AK21" s="368">
        <v>15</v>
      </c>
      <c r="AL21" s="368">
        <v>28</v>
      </c>
      <c r="AM21" s="368">
        <v>1</v>
      </c>
      <c r="AN21" s="368" t="s">
        <v>1064</v>
      </c>
      <c r="AO21" s="368">
        <v>6</v>
      </c>
      <c r="AP21" s="368" t="s">
        <v>1064</v>
      </c>
      <c r="AQ21" s="368" t="s">
        <v>1064</v>
      </c>
      <c r="AR21" s="368" t="s">
        <v>1064</v>
      </c>
      <c r="AS21" s="86" t="s">
        <v>90</v>
      </c>
    </row>
    <row r="22" spans="1:45" s="14" customFormat="1" ht="16.7" customHeight="1">
      <c r="A22" s="87" t="s">
        <v>160</v>
      </c>
      <c r="B22" s="854">
        <f t="shared" si="2"/>
        <v>160</v>
      </c>
      <c r="C22" s="370">
        <v>1</v>
      </c>
      <c r="D22" s="370">
        <v>2</v>
      </c>
      <c r="E22" s="370" t="s">
        <v>1064</v>
      </c>
      <c r="F22" s="370">
        <v>1</v>
      </c>
      <c r="G22" s="370" t="s">
        <v>1064</v>
      </c>
      <c r="H22" s="370">
        <v>1</v>
      </c>
      <c r="I22" s="370">
        <v>1</v>
      </c>
      <c r="J22" s="370">
        <v>147</v>
      </c>
      <c r="K22" s="370">
        <v>2</v>
      </c>
      <c r="L22" s="370">
        <v>1</v>
      </c>
      <c r="M22" s="370">
        <v>1</v>
      </c>
      <c r="N22" s="370">
        <v>1</v>
      </c>
      <c r="O22" s="370">
        <v>1</v>
      </c>
      <c r="P22" s="368" t="s">
        <v>1064</v>
      </c>
      <c r="Q22" s="368">
        <v>1</v>
      </c>
      <c r="R22" s="368" t="s">
        <v>1064</v>
      </c>
      <c r="S22" s="370" t="s">
        <v>1064</v>
      </c>
      <c r="T22" s="370" t="s">
        <v>1064</v>
      </c>
      <c r="U22" s="370" t="s">
        <v>1064</v>
      </c>
      <c r="V22" s="370" t="s">
        <v>1064</v>
      </c>
      <c r="W22" s="370" t="s">
        <v>1064</v>
      </c>
      <c r="X22" s="370" t="s">
        <v>1064</v>
      </c>
      <c r="Y22" s="339" t="s">
        <v>91</v>
      </c>
      <c r="Z22" s="87" t="s">
        <v>160</v>
      </c>
      <c r="AA22" s="340">
        <f t="shared" si="3"/>
        <v>109</v>
      </c>
      <c r="AB22" s="368" t="s">
        <v>1064</v>
      </c>
      <c r="AC22" s="368" t="s">
        <v>1064</v>
      </c>
      <c r="AD22" s="368" t="s">
        <v>1064</v>
      </c>
      <c r="AE22" s="368" t="s">
        <v>1064</v>
      </c>
      <c r="AF22" s="368">
        <v>3</v>
      </c>
      <c r="AG22" s="368">
        <v>1</v>
      </c>
      <c r="AH22" s="368" t="s">
        <v>1064</v>
      </c>
      <c r="AI22" s="368">
        <v>23</v>
      </c>
      <c r="AJ22" s="368">
        <v>16</v>
      </c>
      <c r="AK22" s="368">
        <v>10</v>
      </c>
      <c r="AL22" s="368">
        <v>47</v>
      </c>
      <c r="AM22" s="368">
        <v>1</v>
      </c>
      <c r="AN22" s="368" t="s">
        <v>1064</v>
      </c>
      <c r="AO22" s="368">
        <v>4</v>
      </c>
      <c r="AP22" s="368">
        <v>4</v>
      </c>
      <c r="AQ22" s="368" t="s">
        <v>1064</v>
      </c>
      <c r="AR22" s="368" t="s">
        <v>1064</v>
      </c>
      <c r="AS22" s="86" t="s">
        <v>91</v>
      </c>
    </row>
    <row r="23" spans="1:45" s="14" customFormat="1" ht="16.7" customHeight="1">
      <c r="A23" s="87" t="s">
        <v>162</v>
      </c>
      <c r="B23" s="854">
        <f t="shared" si="2"/>
        <v>493</v>
      </c>
      <c r="C23" s="370">
        <v>2</v>
      </c>
      <c r="D23" s="370">
        <v>2</v>
      </c>
      <c r="E23" s="370" t="s">
        <v>1064</v>
      </c>
      <c r="F23" s="370">
        <v>1</v>
      </c>
      <c r="G23" s="370" t="s">
        <v>1064</v>
      </c>
      <c r="H23" s="370">
        <v>2</v>
      </c>
      <c r="I23" s="370">
        <v>1</v>
      </c>
      <c r="J23" s="370">
        <v>473</v>
      </c>
      <c r="K23" s="370">
        <v>2</v>
      </c>
      <c r="L23" s="370">
        <v>1</v>
      </c>
      <c r="M23" s="370">
        <v>1</v>
      </c>
      <c r="N23" s="370">
        <v>1</v>
      </c>
      <c r="O23" s="370">
        <v>1</v>
      </c>
      <c r="P23" s="368" t="s">
        <v>1064</v>
      </c>
      <c r="Q23" s="368">
        <v>1</v>
      </c>
      <c r="R23" s="370">
        <v>2</v>
      </c>
      <c r="S23" s="370" t="s">
        <v>1064</v>
      </c>
      <c r="T23" s="370" t="s">
        <v>1064</v>
      </c>
      <c r="U23" s="370" t="s">
        <v>1064</v>
      </c>
      <c r="V23" s="370">
        <v>1</v>
      </c>
      <c r="W23" s="370">
        <v>1</v>
      </c>
      <c r="X23" s="370">
        <v>1</v>
      </c>
      <c r="Y23" s="339" t="s">
        <v>92</v>
      </c>
      <c r="Z23" s="87" t="s">
        <v>162</v>
      </c>
      <c r="AA23" s="340">
        <f t="shared" si="3"/>
        <v>64</v>
      </c>
      <c r="AB23" s="368" t="s">
        <v>1064</v>
      </c>
      <c r="AC23" s="368" t="s">
        <v>1064</v>
      </c>
      <c r="AD23" s="368" t="s">
        <v>1064</v>
      </c>
      <c r="AE23" s="368" t="s">
        <v>1064</v>
      </c>
      <c r="AF23" s="368">
        <v>1</v>
      </c>
      <c r="AG23" s="368" t="s">
        <v>1064</v>
      </c>
      <c r="AH23" s="368">
        <v>1</v>
      </c>
      <c r="AI23" s="368">
        <v>18</v>
      </c>
      <c r="AJ23" s="368">
        <v>13</v>
      </c>
      <c r="AK23" s="368">
        <v>12</v>
      </c>
      <c r="AL23" s="368">
        <v>16</v>
      </c>
      <c r="AM23" s="368">
        <v>1</v>
      </c>
      <c r="AN23" s="368" t="s">
        <v>1064</v>
      </c>
      <c r="AO23" s="368" t="s">
        <v>1064</v>
      </c>
      <c r="AP23" s="368">
        <v>2</v>
      </c>
      <c r="AQ23" s="368" t="s">
        <v>1064</v>
      </c>
      <c r="AR23" s="368" t="s">
        <v>1064</v>
      </c>
      <c r="AS23" s="86" t="s">
        <v>92</v>
      </c>
    </row>
    <row r="24" spans="1:45" s="14" customFormat="1" ht="16.7" customHeight="1">
      <c r="A24" s="87" t="s">
        <v>164</v>
      </c>
      <c r="B24" s="854">
        <f t="shared" si="2"/>
        <v>127</v>
      </c>
      <c r="C24" s="370">
        <v>1</v>
      </c>
      <c r="D24" s="370">
        <v>1</v>
      </c>
      <c r="E24" s="370" t="s">
        <v>1064</v>
      </c>
      <c r="F24" s="370">
        <v>1</v>
      </c>
      <c r="G24" s="370" t="s">
        <v>1064</v>
      </c>
      <c r="H24" s="370">
        <v>3</v>
      </c>
      <c r="I24" s="370">
        <v>1</v>
      </c>
      <c r="J24" s="370">
        <v>110</v>
      </c>
      <c r="K24" s="370">
        <v>2</v>
      </c>
      <c r="L24" s="370" t="s">
        <v>1064</v>
      </c>
      <c r="M24" s="370">
        <v>3</v>
      </c>
      <c r="N24" s="370">
        <v>1</v>
      </c>
      <c r="O24" s="370">
        <v>1</v>
      </c>
      <c r="P24" s="368" t="s">
        <v>1064</v>
      </c>
      <c r="Q24" s="368" t="s">
        <v>1064</v>
      </c>
      <c r="R24" s="370" t="s">
        <v>1064</v>
      </c>
      <c r="S24" s="370" t="s">
        <v>1064</v>
      </c>
      <c r="T24" s="370" t="s">
        <v>1064</v>
      </c>
      <c r="U24" s="370" t="s">
        <v>1064</v>
      </c>
      <c r="V24" s="370">
        <v>1</v>
      </c>
      <c r="W24" s="370">
        <v>1</v>
      </c>
      <c r="X24" s="370">
        <v>1</v>
      </c>
      <c r="Y24" s="339" t="s">
        <v>93</v>
      </c>
      <c r="Z24" s="87" t="s">
        <v>164</v>
      </c>
      <c r="AA24" s="340">
        <f t="shared" si="3"/>
        <v>58</v>
      </c>
      <c r="AB24" s="368" t="s">
        <v>1064</v>
      </c>
      <c r="AC24" s="368" t="s">
        <v>1064</v>
      </c>
      <c r="AD24" s="368" t="s">
        <v>1064</v>
      </c>
      <c r="AE24" s="368" t="s">
        <v>1064</v>
      </c>
      <c r="AF24" s="368">
        <v>1</v>
      </c>
      <c r="AG24" s="368" t="s">
        <v>1064</v>
      </c>
      <c r="AH24" s="368">
        <v>2</v>
      </c>
      <c r="AI24" s="368">
        <v>17</v>
      </c>
      <c r="AJ24" s="368">
        <v>6</v>
      </c>
      <c r="AK24" s="368">
        <v>7</v>
      </c>
      <c r="AL24" s="368">
        <v>20</v>
      </c>
      <c r="AM24" s="368">
        <v>1</v>
      </c>
      <c r="AN24" s="368" t="s">
        <v>1064</v>
      </c>
      <c r="AO24" s="368">
        <v>3</v>
      </c>
      <c r="AP24" s="368">
        <v>1</v>
      </c>
      <c r="AQ24" s="368" t="s">
        <v>1064</v>
      </c>
      <c r="AR24" s="368" t="s">
        <v>1064</v>
      </c>
      <c r="AS24" s="86" t="s">
        <v>93</v>
      </c>
    </row>
    <row r="25" spans="1:45" s="14" customFormat="1" ht="16.7" customHeight="1">
      <c r="A25" s="87" t="s">
        <v>166</v>
      </c>
      <c r="B25" s="854">
        <f t="shared" si="2"/>
        <v>72</v>
      </c>
      <c r="C25" s="370">
        <v>1</v>
      </c>
      <c r="D25" s="370">
        <v>1</v>
      </c>
      <c r="E25" s="370" t="s">
        <v>1064</v>
      </c>
      <c r="F25" s="370" t="s">
        <v>1064</v>
      </c>
      <c r="G25" s="370" t="s">
        <v>1064</v>
      </c>
      <c r="H25" s="370">
        <v>1</v>
      </c>
      <c r="I25" s="370" t="s">
        <v>1064</v>
      </c>
      <c r="J25" s="370">
        <v>60</v>
      </c>
      <c r="K25" s="370">
        <v>1</v>
      </c>
      <c r="L25" s="370" t="s">
        <v>1064</v>
      </c>
      <c r="M25" s="370">
        <v>3</v>
      </c>
      <c r="N25" s="370">
        <v>2</v>
      </c>
      <c r="O25" s="370" t="s">
        <v>1064</v>
      </c>
      <c r="P25" s="368" t="s">
        <v>1064</v>
      </c>
      <c r="Q25" s="368" t="s">
        <v>1064</v>
      </c>
      <c r="R25" s="370" t="s">
        <v>1064</v>
      </c>
      <c r="S25" s="370" t="s">
        <v>1064</v>
      </c>
      <c r="T25" s="370" t="s">
        <v>1064</v>
      </c>
      <c r="U25" s="370" t="s">
        <v>1064</v>
      </c>
      <c r="V25" s="370">
        <v>1</v>
      </c>
      <c r="W25" s="370">
        <v>2</v>
      </c>
      <c r="X25" s="370" t="s">
        <v>1064</v>
      </c>
      <c r="Y25" s="339" t="s">
        <v>94</v>
      </c>
      <c r="Z25" s="87" t="s">
        <v>166</v>
      </c>
      <c r="AA25" s="340">
        <f t="shared" si="3"/>
        <v>310</v>
      </c>
      <c r="AB25" s="368" t="s">
        <v>1064</v>
      </c>
      <c r="AC25" s="368" t="s">
        <v>1064</v>
      </c>
      <c r="AD25" s="368" t="s">
        <v>1064</v>
      </c>
      <c r="AE25" s="368">
        <v>1</v>
      </c>
      <c r="AF25" s="368" t="s">
        <v>1064</v>
      </c>
      <c r="AG25" s="368">
        <v>1</v>
      </c>
      <c r="AH25" s="368">
        <v>4</v>
      </c>
      <c r="AI25" s="368">
        <v>79</v>
      </c>
      <c r="AJ25" s="368">
        <v>89</v>
      </c>
      <c r="AK25" s="368">
        <v>47</v>
      </c>
      <c r="AL25" s="368">
        <v>76</v>
      </c>
      <c r="AM25" s="368">
        <v>1</v>
      </c>
      <c r="AN25" s="368" t="s">
        <v>1064</v>
      </c>
      <c r="AO25" s="368">
        <v>10</v>
      </c>
      <c r="AP25" s="368">
        <v>2</v>
      </c>
      <c r="AQ25" s="368" t="s">
        <v>1064</v>
      </c>
      <c r="AR25" s="368" t="s">
        <v>1064</v>
      </c>
      <c r="AS25" s="86" t="s">
        <v>94</v>
      </c>
    </row>
    <row r="26" spans="1:45" s="14" customFormat="1" ht="16.7" customHeight="1">
      <c r="A26" s="87" t="s">
        <v>168</v>
      </c>
      <c r="B26" s="854">
        <f t="shared" si="2"/>
        <v>86</v>
      </c>
      <c r="C26" s="370" t="s">
        <v>1064</v>
      </c>
      <c r="D26" s="370">
        <v>2</v>
      </c>
      <c r="E26" s="370" t="s">
        <v>1064</v>
      </c>
      <c r="F26" s="370">
        <v>1</v>
      </c>
      <c r="G26" s="370" t="s">
        <v>1064</v>
      </c>
      <c r="H26" s="370">
        <v>2</v>
      </c>
      <c r="I26" s="370">
        <v>1</v>
      </c>
      <c r="J26" s="370">
        <v>77</v>
      </c>
      <c r="K26" s="370" t="s">
        <v>1064</v>
      </c>
      <c r="L26" s="370" t="s">
        <v>1064</v>
      </c>
      <c r="M26" s="370">
        <v>1</v>
      </c>
      <c r="N26" s="370">
        <v>1</v>
      </c>
      <c r="O26" s="370" t="s">
        <v>1064</v>
      </c>
      <c r="P26" s="368" t="s">
        <v>1064</v>
      </c>
      <c r="Q26" s="368" t="s">
        <v>1064</v>
      </c>
      <c r="R26" s="370">
        <v>1</v>
      </c>
      <c r="S26" s="370" t="s">
        <v>1064</v>
      </c>
      <c r="T26" s="370" t="s">
        <v>1064</v>
      </c>
      <c r="U26" s="370" t="s">
        <v>1064</v>
      </c>
      <c r="V26" s="370" t="s">
        <v>1064</v>
      </c>
      <c r="W26" s="370" t="s">
        <v>1064</v>
      </c>
      <c r="X26" s="370" t="s">
        <v>1064</v>
      </c>
      <c r="Y26" s="339" t="s">
        <v>95</v>
      </c>
      <c r="Z26" s="87" t="s">
        <v>168</v>
      </c>
      <c r="AA26" s="340">
        <f t="shared" si="3"/>
        <v>13</v>
      </c>
      <c r="AB26" s="368" t="s">
        <v>1064</v>
      </c>
      <c r="AC26" s="368" t="s">
        <v>1064</v>
      </c>
      <c r="AD26" s="368" t="s">
        <v>1064</v>
      </c>
      <c r="AE26" s="368" t="s">
        <v>1064</v>
      </c>
      <c r="AF26" s="368" t="s">
        <v>1064</v>
      </c>
      <c r="AG26" s="368" t="s">
        <v>1064</v>
      </c>
      <c r="AH26" s="368" t="s">
        <v>1064</v>
      </c>
      <c r="AI26" s="368">
        <v>2</v>
      </c>
      <c r="AJ26" s="368">
        <v>5</v>
      </c>
      <c r="AK26" s="368" t="s">
        <v>1064</v>
      </c>
      <c r="AL26" s="368">
        <v>4</v>
      </c>
      <c r="AM26" s="368" t="s">
        <v>1064</v>
      </c>
      <c r="AN26" s="368" t="s">
        <v>1064</v>
      </c>
      <c r="AO26" s="368" t="s">
        <v>1064</v>
      </c>
      <c r="AP26" s="368">
        <v>2</v>
      </c>
      <c r="AQ26" s="368" t="s">
        <v>1064</v>
      </c>
      <c r="AR26" s="368" t="s">
        <v>1064</v>
      </c>
      <c r="AS26" s="86" t="s">
        <v>95</v>
      </c>
    </row>
    <row r="27" spans="1:45" s="14" customFormat="1" ht="16.7" customHeight="1">
      <c r="A27" s="87" t="s">
        <v>170</v>
      </c>
      <c r="B27" s="854">
        <f t="shared" si="2"/>
        <v>287</v>
      </c>
      <c r="C27" s="370">
        <v>1</v>
      </c>
      <c r="D27" s="370" t="s">
        <v>1064</v>
      </c>
      <c r="E27" s="370" t="s">
        <v>1064</v>
      </c>
      <c r="F27" s="370">
        <v>1</v>
      </c>
      <c r="G27" s="370" t="s">
        <v>1064</v>
      </c>
      <c r="H27" s="370">
        <v>2</v>
      </c>
      <c r="I27" s="370" t="s">
        <v>1064</v>
      </c>
      <c r="J27" s="370">
        <v>272</v>
      </c>
      <c r="K27" s="370" t="s">
        <v>1064</v>
      </c>
      <c r="L27" s="370" t="s">
        <v>1064</v>
      </c>
      <c r="M27" s="370">
        <v>3</v>
      </c>
      <c r="N27" s="370">
        <v>2</v>
      </c>
      <c r="O27" s="370" t="s">
        <v>1064</v>
      </c>
      <c r="P27" s="368" t="s">
        <v>1064</v>
      </c>
      <c r="Q27" s="368" t="s">
        <v>1064</v>
      </c>
      <c r="R27" s="370" t="s">
        <v>1064</v>
      </c>
      <c r="S27" s="370" t="s">
        <v>1064</v>
      </c>
      <c r="T27" s="370" t="s">
        <v>1064</v>
      </c>
      <c r="U27" s="370">
        <v>1</v>
      </c>
      <c r="V27" s="370">
        <v>5</v>
      </c>
      <c r="W27" s="370" t="s">
        <v>1064</v>
      </c>
      <c r="X27" s="370" t="s">
        <v>1064</v>
      </c>
      <c r="Y27" s="339" t="s">
        <v>96</v>
      </c>
      <c r="Z27" s="87" t="s">
        <v>170</v>
      </c>
      <c r="AA27" s="340">
        <f t="shared" si="3"/>
        <v>65</v>
      </c>
      <c r="AB27" s="368" t="s">
        <v>1064</v>
      </c>
      <c r="AC27" s="368" t="s">
        <v>1064</v>
      </c>
      <c r="AD27" s="368" t="s">
        <v>1064</v>
      </c>
      <c r="AE27" s="368" t="s">
        <v>1064</v>
      </c>
      <c r="AF27" s="368" t="s">
        <v>1064</v>
      </c>
      <c r="AG27" s="368" t="s">
        <v>1064</v>
      </c>
      <c r="AH27" s="368" t="s">
        <v>1064</v>
      </c>
      <c r="AI27" s="368">
        <v>13</v>
      </c>
      <c r="AJ27" s="368">
        <v>10</v>
      </c>
      <c r="AK27" s="368">
        <v>5</v>
      </c>
      <c r="AL27" s="368">
        <v>34</v>
      </c>
      <c r="AM27" s="368" t="s">
        <v>1064</v>
      </c>
      <c r="AN27" s="368" t="s">
        <v>1064</v>
      </c>
      <c r="AO27" s="368" t="s">
        <v>1064</v>
      </c>
      <c r="AP27" s="368">
        <v>3</v>
      </c>
      <c r="AQ27" s="368" t="s">
        <v>1064</v>
      </c>
      <c r="AR27" s="368" t="s">
        <v>1064</v>
      </c>
      <c r="AS27" s="86" t="s">
        <v>96</v>
      </c>
    </row>
    <row r="28" spans="1:45" s="14" customFormat="1" ht="16.7" customHeight="1">
      <c r="A28" s="87" t="s">
        <v>172</v>
      </c>
      <c r="B28" s="854">
        <f t="shared" si="2"/>
        <v>25</v>
      </c>
      <c r="C28" s="370">
        <v>1</v>
      </c>
      <c r="D28" s="370">
        <v>1</v>
      </c>
      <c r="E28" s="370" t="s">
        <v>1064</v>
      </c>
      <c r="F28" s="370" t="s">
        <v>1064</v>
      </c>
      <c r="G28" s="370" t="s">
        <v>1064</v>
      </c>
      <c r="H28" s="370">
        <v>3</v>
      </c>
      <c r="I28" s="370">
        <v>1</v>
      </c>
      <c r="J28" s="370">
        <v>13</v>
      </c>
      <c r="K28" s="370">
        <v>2</v>
      </c>
      <c r="L28" s="370" t="s">
        <v>1064</v>
      </c>
      <c r="M28" s="370">
        <v>1</v>
      </c>
      <c r="N28" s="370">
        <v>1</v>
      </c>
      <c r="O28" s="370">
        <v>1</v>
      </c>
      <c r="P28" s="368" t="s">
        <v>1064</v>
      </c>
      <c r="Q28" s="368" t="s">
        <v>1064</v>
      </c>
      <c r="R28" s="370" t="s">
        <v>1064</v>
      </c>
      <c r="S28" s="370" t="s">
        <v>1064</v>
      </c>
      <c r="T28" s="370" t="s">
        <v>1064</v>
      </c>
      <c r="U28" s="370" t="s">
        <v>1064</v>
      </c>
      <c r="V28" s="370">
        <v>1</v>
      </c>
      <c r="W28" s="370" t="s">
        <v>1064</v>
      </c>
      <c r="X28" s="370" t="s">
        <v>1064</v>
      </c>
      <c r="Y28" s="339" t="s">
        <v>97</v>
      </c>
      <c r="Z28" s="87" t="s">
        <v>172</v>
      </c>
      <c r="AA28" s="340">
        <f t="shared" si="3"/>
        <v>17</v>
      </c>
      <c r="AB28" s="368" t="s">
        <v>1064</v>
      </c>
      <c r="AC28" s="368" t="s">
        <v>1064</v>
      </c>
      <c r="AD28" s="368" t="s">
        <v>1064</v>
      </c>
      <c r="AE28" s="368" t="s">
        <v>1064</v>
      </c>
      <c r="AF28" s="368" t="s">
        <v>1064</v>
      </c>
      <c r="AG28" s="368" t="s">
        <v>1064</v>
      </c>
      <c r="AH28" s="368" t="s">
        <v>1064</v>
      </c>
      <c r="AI28" s="368">
        <v>3</v>
      </c>
      <c r="AJ28" s="368">
        <v>3</v>
      </c>
      <c r="AK28" s="368">
        <v>1</v>
      </c>
      <c r="AL28" s="368">
        <v>10</v>
      </c>
      <c r="AM28" s="368" t="s">
        <v>1064</v>
      </c>
      <c r="AN28" s="368" t="s">
        <v>1064</v>
      </c>
      <c r="AO28" s="368" t="s">
        <v>1064</v>
      </c>
      <c r="AP28" s="368" t="s">
        <v>1064</v>
      </c>
      <c r="AQ28" s="368" t="s">
        <v>1064</v>
      </c>
      <c r="AR28" s="368" t="s">
        <v>1064</v>
      </c>
      <c r="AS28" s="86" t="s">
        <v>97</v>
      </c>
    </row>
    <row r="29" spans="1:45" s="14" customFormat="1" ht="16.7" customHeight="1">
      <c r="A29" s="87" t="s">
        <v>173</v>
      </c>
      <c r="B29" s="854">
        <f t="shared" si="2"/>
        <v>10</v>
      </c>
      <c r="C29" s="370">
        <v>1</v>
      </c>
      <c r="D29" s="370">
        <v>1</v>
      </c>
      <c r="E29" s="370" t="s">
        <v>1064</v>
      </c>
      <c r="F29" s="370" t="s">
        <v>1064</v>
      </c>
      <c r="G29" s="370" t="s">
        <v>1064</v>
      </c>
      <c r="H29" s="370">
        <v>2</v>
      </c>
      <c r="I29" s="370" t="s">
        <v>1064</v>
      </c>
      <c r="J29" s="370">
        <v>3</v>
      </c>
      <c r="K29" s="370">
        <v>1</v>
      </c>
      <c r="L29" s="370" t="s">
        <v>1064</v>
      </c>
      <c r="M29" s="370">
        <v>2</v>
      </c>
      <c r="N29" s="370" t="s">
        <v>1064</v>
      </c>
      <c r="O29" s="370" t="s">
        <v>1064</v>
      </c>
      <c r="P29" s="368" t="s">
        <v>1064</v>
      </c>
      <c r="Q29" s="368" t="s">
        <v>1064</v>
      </c>
      <c r="R29" s="370" t="s">
        <v>1064</v>
      </c>
      <c r="S29" s="370" t="s">
        <v>1064</v>
      </c>
      <c r="T29" s="370" t="s">
        <v>1064</v>
      </c>
      <c r="U29" s="370" t="s">
        <v>1064</v>
      </c>
      <c r="V29" s="370" t="s">
        <v>1064</v>
      </c>
      <c r="W29" s="370" t="s">
        <v>1064</v>
      </c>
      <c r="X29" s="370" t="s">
        <v>1064</v>
      </c>
      <c r="Y29" s="339" t="s">
        <v>98</v>
      </c>
      <c r="Z29" s="87" t="s">
        <v>173</v>
      </c>
      <c r="AA29" s="340">
        <f t="shared" si="3"/>
        <v>13</v>
      </c>
      <c r="AB29" s="368" t="s">
        <v>1064</v>
      </c>
      <c r="AC29" s="368" t="s">
        <v>1064</v>
      </c>
      <c r="AD29" s="368" t="s">
        <v>1064</v>
      </c>
      <c r="AE29" s="368" t="s">
        <v>1064</v>
      </c>
      <c r="AF29" s="368" t="s">
        <v>1064</v>
      </c>
      <c r="AG29" s="368" t="s">
        <v>1064</v>
      </c>
      <c r="AH29" s="368" t="s">
        <v>1064</v>
      </c>
      <c r="AI29" s="368">
        <v>3</v>
      </c>
      <c r="AJ29" s="368">
        <v>2</v>
      </c>
      <c r="AK29" s="368">
        <v>2</v>
      </c>
      <c r="AL29" s="368">
        <v>6</v>
      </c>
      <c r="AM29" s="368" t="s">
        <v>1064</v>
      </c>
      <c r="AN29" s="368" t="s">
        <v>1064</v>
      </c>
      <c r="AO29" s="368" t="s">
        <v>1064</v>
      </c>
      <c r="AP29" s="368" t="s">
        <v>1064</v>
      </c>
      <c r="AQ29" s="368" t="s">
        <v>1064</v>
      </c>
      <c r="AR29" s="368" t="s">
        <v>1064</v>
      </c>
      <c r="AS29" s="86" t="s">
        <v>98</v>
      </c>
    </row>
    <row r="30" spans="1:45" s="14" customFormat="1" ht="16.7" customHeight="1">
      <c r="A30" s="87" t="s">
        <v>175</v>
      </c>
      <c r="B30" s="854">
        <f t="shared" si="2"/>
        <v>89</v>
      </c>
      <c r="C30" s="370">
        <v>2</v>
      </c>
      <c r="D30" s="370">
        <v>3</v>
      </c>
      <c r="E30" s="370" t="s">
        <v>1064</v>
      </c>
      <c r="F30" s="370">
        <v>1</v>
      </c>
      <c r="G30" s="370" t="s">
        <v>1064</v>
      </c>
      <c r="H30" s="370">
        <v>1</v>
      </c>
      <c r="I30" s="370" t="s">
        <v>1064</v>
      </c>
      <c r="J30" s="370">
        <v>76</v>
      </c>
      <c r="K30" s="370">
        <v>1</v>
      </c>
      <c r="L30" s="370">
        <v>1</v>
      </c>
      <c r="M30" s="370">
        <v>2</v>
      </c>
      <c r="N30" s="370">
        <v>1</v>
      </c>
      <c r="O30" s="370">
        <v>1</v>
      </c>
      <c r="P30" s="368" t="s">
        <v>1064</v>
      </c>
      <c r="Q30" s="368" t="s">
        <v>1064</v>
      </c>
      <c r="R30" s="370" t="s">
        <v>1064</v>
      </c>
      <c r="S30" s="370" t="s">
        <v>1064</v>
      </c>
      <c r="T30" s="370" t="s">
        <v>1064</v>
      </c>
      <c r="U30" s="370" t="s">
        <v>1064</v>
      </c>
      <c r="V30" s="370" t="s">
        <v>1064</v>
      </c>
      <c r="W30" s="370" t="s">
        <v>1064</v>
      </c>
      <c r="X30" s="370" t="s">
        <v>1064</v>
      </c>
      <c r="Y30" s="339" t="s">
        <v>99</v>
      </c>
      <c r="Z30" s="87" t="s">
        <v>175</v>
      </c>
      <c r="AA30" s="340">
        <f t="shared" si="3"/>
        <v>43</v>
      </c>
      <c r="AB30" s="368">
        <v>1</v>
      </c>
      <c r="AC30" s="368" t="s">
        <v>1064</v>
      </c>
      <c r="AD30" s="368" t="s">
        <v>1064</v>
      </c>
      <c r="AE30" s="368" t="s">
        <v>1064</v>
      </c>
      <c r="AF30" s="368" t="s">
        <v>1064</v>
      </c>
      <c r="AG30" s="368" t="s">
        <v>1064</v>
      </c>
      <c r="AH30" s="368">
        <v>1</v>
      </c>
      <c r="AI30" s="368">
        <v>9</v>
      </c>
      <c r="AJ30" s="368">
        <v>10</v>
      </c>
      <c r="AK30" s="368">
        <v>2</v>
      </c>
      <c r="AL30" s="368">
        <v>18</v>
      </c>
      <c r="AM30" s="368" t="s">
        <v>1064</v>
      </c>
      <c r="AN30" s="368" t="s">
        <v>1064</v>
      </c>
      <c r="AO30" s="368">
        <v>1</v>
      </c>
      <c r="AP30" s="368">
        <v>1</v>
      </c>
      <c r="AQ30" s="368" t="s">
        <v>1064</v>
      </c>
      <c r="AR30" s="368" t="s">
        <v>1064</v>
      </c>
      <c r="AS30" s="86" t="s">
        <v>99</v>
      </c>
    </row>
    <row r="31" spans="1:45" s="14" customFormat="1" ht="16.7" customHeight="1">
      <c r="A31" s="87" t="s">
        <v>177</v>
      </c>
      <c r="B31" s="854">
        <f t="shared" si="2"/>
        <v>74</v>
      </c>
      <c r="C31" s="370">
        <v>1</v>
      </c>
      <c r="D31" s="370" t="s">
        <v>1064</v>
      </c>
      <c r="E31" s="370" t="s">
        <v>1064</v>
      </c>
      <c r="F31" s="370">
        <v>3</v>
      </c>
      <c r="G31" s="370" t="s">
        <v>1064</v>
      </c>
      <c r="H31" s="370">
        <v>1</v>
      </c>
      <c r="I31" s="370" t="s">
        <v>1064</v>
      </c>
      <c r="J31" s="370">
        <v>64</v>
      </c>
      <c r="K31" s="370" t="s">
        <v>1064</v>
      </c>
      <c r="L31" s="370" t="s">
        <v>1064</v>
      </c>
      <c r="M31" s="370">
        <v>2</v>
      </c>
      <c r="N31" s="370">
        <v>1</v>
      </c>
      <c r="O31" s="370" t="s">
        <v>1064</v>
      </c>
      <c r="P31" s="368" t="s">
        <v>1064</v>
      </c>
      <c r="Q31" s="368" t="s">
        <v>1064</v>
      </c>
      <c r="R31" s="370" t="s">
        <v>1064</v>
      </c>
      <c r="S31" s="370" t="s">
        <v>1064</v>
      </c>
      <c r="T31" s="370" t="s">
        <v>1064</v>
      </c>
      <c r="U31" s="370" t="s">
        <v>1064</v>
      </c>
      <c r="V31" s="370">
        <v>2</v>
      </c>
      <c r="W31" s="370" t="s">
        <v>1064</v>
      </c>
      <c r="X31" s="370" t="s">
        <v>1064</v>
      </c>
      <c r="Y31" s="339" t="s">
        <v>100</v>
      </c>
      <c r="Z31" s="87" t="s">
        <v>177</v>
      </c>
      <c r="AA31" s="340">
        <f t="shared" si="3"/>
        <v>23</v>
      </c>
      <c r="AB31" s="368" t="s">
        <v>1064</v>
      </c>
      <c r="AC31" s="368" t="s">
        <v>1064</v>
      </c>
      <c r="AD31" s="368" t="s">
        <v>1064</v>
      </c>
      <c r="AE31" s="368" t="s">
        <v>1064</v>
      </c>
      <c r="AF31" s="368" t="s">
        <v>1064</v>
      </c>
      <c r="AG31" s="368">
        <v>1</v>
      </c>
      <c r="AH31" s="368">
        <v>1</v>
      </c>
      <c r="AI31" s="368">
        <v>7</v>
      </c>
      <c r="AJ31" s="368">
        <v>4</v>
      </c>
      <c r="AK31" s="368">
        <v>1</v>
      </c>
      <c r="AL31" s="368">
        <v>6</v>
      </c>
      <c r="AM31" s="368" t="s">
        <v>1064</v>
      </c>
      <c r="AN31" s="368" t="s">
        <v>1064</v>
      </c>
      <c r="AO31" s="368" t="s">
        <v>1064</v>
      </c>
      <c r="AP31" s="368">
        <v>3</v>
      </c>
      <c r="AQ31" s="368" t="s">
        <v>1064</v>
      </c>
      <c r="AR31" s="368" t="s">
        <v>1064</v>
      </c>
      <c r="AS31" s="86" t="s">
        <v>100</v>
      </c>
    </row>
    <row r="32" spans="1:45" s="14" customFormat="1" ht="16.7" customHeight="1">
      <c r="A32" s="87" t="s">
        <v>179</v>
      </c>
      <c r="B32" s="854">
        <f t="shared" si="2"/>
        <v>45</v>
      </c>
      <c r="C32" s="370" t="s">
        <v>1064</v>
      </c>
      <c r="D32" s="370">
        <v>3</v>
      </c>
      <c r="E32" s="370" t="s">
        <v>1064</v>
      </c>
      <c r="F32" s="370">
        <v>1</v>
      </c>
      <c r="G32" s="370" t="s">
        <v>1064</v>
      </c>
      <c r="H32" s="370">
        <v>2</v>
      </c>
      <c r="I32" s="370">
        <v>1</v>
      </c>
      <c r="J32" s="370">
        <v>26</v>
      </c>
      <c r="K32" s="370">
        <v>1</v>
      </c>
      <c r="L32" s="370" t="s">
        <v>1064</v>
      </c>
      <c r="M32" s="370">
        <v>1</v>
      </c>
      <c r="N32" s="370" t="s">
        <v>1064</v>
      </c>
      <c r="O32" s="370">
        <v>1</v>
      </c>
      <c r="P32" s="368" t="s">
        <v>1064</v>
      </c>
      <c r="Q32" s="368" t="s">
        <v>1064</v>
      </c>
      <c r="R32" s="370" t="s">
        <v>1064</v>
      </c>
      <c r="S32" s="370" t="s">
        <v>1064</v>
      </c>
      <c r="T32" s="370" t="s">
        <v>1064</v>
      </c>
      <c r="U32" s="370" t="s">
        <v>1064</v>
      </c>
      <c r="V32" s="370">
        <v>9</v>
      </c>
      <c r="W32" s="370" t="s">
        <v>1064</v>
      </c>
      <c r="X32" s="370" t="s">
        <v>1064</v>
      </c>
      <c r="Y32" s="339" t="s">
        <v>101</v>
      </c>
      <c r="Z32" s="87" t="s">
        <v>179</v>
      </c>
      <c r="AA32" s="340">
        <f t="shared" si="3"/>
        <v>30</v>
      </c>
      <c r="AB32" s="368" t="s">
        <v>1064</v>
      </c>
      <c r="AC32" s="368" t="s">
        <v>1064</v>
      </c>
      <c r="AD32" s="368" t="s">
        <v>1064</v>
      </c>
      <c r="AE32" s="368" t="s">
        <v>1064</v>
      </c>
      <c r="AF32" s="368">
        <v>2</v>
      </c>
      <c r="AG32" s="368" t="s">
        <v>1064</v>
      </c>
      <c r="AH32" s="368" t="s">
        <v>1064</v>
      </c>
      <c r="AI32" s="368">
        <v>8</v>
      </c>
      <c r="AJ32" s="368">
        <v>10</v>
      </c>
      <c r="AK32" s="368">
        <v>4</v>
      </c>
      <c r="AL32" s="368">
        <v>4</v>
      </c>
      <c r="AM32" s="368" t="s">
        <v>1064</v>
      </c>
      <c r="AN32" s="368" t="s">
        <v>1064</v>
      </c>
      <c r="AO32" s="368" t="s">
        <v>1064</v>
      </c>
      <c r="AP32" s="368">
        <v>2</v>
      </c>
      <c r="AQ32" s="368" t="s">
        <v>1064</v>
      </c>
      <c r="AR32" s="368" t="s">
        <v>1064</v>
      </c>
      <c r="AS32" s="86" t="s">
        <v>101</v>
      </c>
    </row>
    <row r="33" spans="1:45" s="14" customFormat="1" ht="16.7" customHeight="1">
      <c r="A33" s="87" t="s">
        <v>181</v>
      </c>
      <c r="B33" s="854">
        <f t="shared" si="2"/>
        <v>29</v>
      </c>
      <c r="C33" s="370">
        <v>1</v>
      </c>
      <c r="D33" s="370" t="s">
        <v>1064</v>
      </c>
      <c r="E33" s="370" t="s">
        <v>1064</v>
      </c>
      <c r="F33" s="370">
        <v>1</v>
      </c>
      <c r="G33" s="370" t="s">
        <v>1064</v>
      </c>
      <c r="H33" s="370">
        <v>1</v>
      </c>
      <c r="I33" s="370" t="s">
        <v>1064</v>
      </c>
      <c r="J33" s="370">
        <v>18</v>
      </c>
      <c r="K33" s="370">
        <v>1</v>
      </c>
      <c r="L33" s="370" t="s">
        <v>1064</v>
      </c>
      <c r="M33" s="370" t="s">
        <v>1064</v>
      </c>
      <c r="N33" s="370">
        <v>1</v>
      </c>
      <c r="O33" s="370" t="s">
        <v>1064</v>
      </c>
      <c r="P33" s="368" t="s">
        <v>1064</v>
      </c>
      <c r="Q33" s="368" t="s">
        <v>1064</v>
      </c>
      <c r="R33" s="370" t="s">
        <v>1064</v>
      </c>
      <c r="S33" s="370" t="s">
        <v>1064</v>
      </c>
      <c r="T33" s="370" t="s">
        <v>1064</v>
      </c>
      <c r="U33" s="370" t="s">
        <v>1064</v>
      </c>
      <c r="V33" s="370">
        <v>6</v>
      </c>
      <c r="W33" s="370" t="s">
        <v>1064</v>
      </c>
      <c r="X33" s="370" t="s">
        <v>1064</v>
      </c>
      <c r="Y33" s="339" t="s">
        <v>102</v>
      </c>
      <c r="Z33" s="87" t="s">
        <v>181</v>
      </c>
      <c r="AA33" s="340">
        <f t="shared" si="3"/>
        <v>24</v>
      </c>
      <c r="AB33" s="368" t="s">
        <v>1064</v>
      </c>
      <c r="AC33" s="368" t="s">
        <v>1064</v>
      </c>
      <c r="AD33" s="368" t="s">
        <v>1064</v>
      </c>
      <c r="AE33" s="368" t="s">
        <v>1064</v>
      </c>
      <c r="AF33" s="368" t="s">
        <v>1064</v>
      </c>
      <c r="AG33" s="368">
        <v>2</v>
      </c>
      <c r="AH33" s="368" t="s">
        <v>1064</v>
      </c>
      <c r="AI33" s="368">
        <v>9</v>
      </c>
      <c r="AJ33" s="368">
        <v>5</v>
      </c>
      <c r="AK33" s="368">
        <v>2</v>
      </c>
      <c r="AL33" s="368">
        <v>6</v>
      </c>
      <c r="AM33" s="368" t="s">
        <v>1064</v>
      </c>
      <c r="AN33" s="368" t="s">
        <v>1064</v>
      </c>
      <c r="AO33" s="368" t="s">
        <v>1064</v>
      </c>
      <c r="AP33" s="368" t="s">
        <v>1064</v>
      </c>
      <c r="AQ33" s="368" t="s">
        <v>1064</v>
      </c>
      <c r="AR33" s="368" t="s">
        <v>1064</v>
      </c>
      <c r="AS33" s="86" t="s">
        <v>102</v>
      </c>
    </row>
    <row r="34" spans="1:45" s="14" customFormat="1" ht="16.7" customHeight="1">
      <c r="A34" s="87" t="s">
        <v>183</v>
      </c>
      <c r="B34" s="854">
        <f t="shared" si="2"/>
        <v>37</v>
      </c>
      <c r="C34" s="370">
        <v>1</v>
      </c>
      <c r="D34" s="370">
        <v>3</v>
      </c>
      <c r="E34" s="370" t="s">
        <v>1064</v>
      </c>
      <c r="F34" s="370">
        <v>3</v>
      </c>
      <c r="G34" s="370" t="s">
        <v>1064</v>
      </c>
      <c r="H34" s="370">
        <v>3</v>
      </c>
      <c r="I34" s="370" t="s">
        <v>1064</v>
      </c>
      <c r="J34" s="370">
        <v>24</v>
      </c>
      <c r="K34" s="370" t="s">
        <v>1064</v>
      </c>
      <c r="L34" s="370" t="s">
        <v>1064</v>
      </c>
      <c r="M34" s="370">
        <v>1</v>
      </c>
      <c r="N34" s="370">
        <v>1</v>
      </c>
      <c r="O34" s="370">
        <v>1</v>
      </c>
      <c r="P34" s="368" t="s">
        <v>1064</v>
      </c>
      <c r="Q34" s="368" t="s">
        <v>1064</v>
      </c>
      <c r="R34" s="370" t="s">
        <v>1064</v>
      </c>
      <c r="S34" s="370" t="s">
        <v>1064</v>
      </c>
      <c r="T34" s="370" t="s">
        <v>1064</v>
      </c>
      <c r="U34" s="370" t="s">
        <v>1064</v>
      </c>
      <c r="V34" s="370" t="s">
        <v>1064</v>
      </c>
      <c r="W34" s="370" t="s">
        <v>1064</v>
      </c>
      <c r="X34" s="370" t="s">
        <v>1064</v>
      </c>
      <c r="Y34" s="339" t="s">
        <v>103</v>
      </c>
      <c r="Z34" s="87" t="s">
        <v>183</v>
      </c>
      <c r="AA34" s="340">
        <f t="shared" si="3"/>
        <v>150</v>
      </c>
      <c r="AB34" s="368" t="s">
        <v>1064</v>
      </c>
      <c r="AC34" s="368" t="s">
        <v>1064</v>
      </c>
      <c r="AD34" s="368" t="s">
        <v>1064</v>
      </c>
      <c r="AE34" s="368" t="s">
        <v>1064</v>
      </c>
      <c r="AF34" s="368" t="s">
        <v>1064</v>
      </c>
      <c r="AG34" s="368" t="s">
        <v>1064</v>
      </c>
      <c r="AH34" s="368">
        <v>2</v>
      </c>
      <c r="AI34" s="368">
        <v>39</v>
      </c>
      <c r="AJ34" s="368">
        <v>34</v>
      </c>
      <c r="AK34" s="368">
        <v>15</v>
      </c>
      <c r="AL34" s="368">
        <v>52</v>
      </c>
      <c r="AM34" s="368">
        <v>1</v>
      </c>
      <c r="AN34" s="368">
        <v>1</v>
      </c>
      <c r="AO34" s="370">
        <v>3</v>
      </c>
      <c r="AP34" s="368">
        <v>3</v>
      </c>
      <c r="AQ34" s="368" t="s">
        <v>1064</v>
      </c>
      <c r="AR34" s="368" t="s">
        <v>1064</v>
      </c>
      <c r="AS34" s="86" t="s">
        <v>103</v>
      </c>
    </row>
    <row r="35" spans="1:45" s="14" customFormat="1" ht="16.7" customHeight="1">
      <c r="A35" s="87" t="s">
        <v>185</v>
      </c>
      <c r="B35" s="854">
        <f t="shared" si="2"/>
        <v>31</v>
      </c>
      <c r="C35" s="370">
        <v>3</v>
      </c>
      <c r="D35" s="370">
        <v>1</v>
      </c>
      <c r="E35" s="370" t="s">
        <v>1064</v>
      </c>
      <c r="F35" s="370">
        <v>1</v>
      </c>
      <c r="G35" s="370" t="s">
        <v>1064</v>
      </c>
      <c r="H35" s="370">
        <v>2</v>
      </c>
      <c r="I35" s="370" t="s">
        <v>1064</v>
      </c>
      <c r="J35" s="370">
        <v>15</v>
      </c>
      <c r="K35" s="370">
        <v>1</v>
      </c>
      <c r="L35" s="370" t="s">
        <v>1064</v>
      </c>
      <c r="M35" s="370">
        <v>3</v>
      </c>
      <c r="N35" s="370">
        <v>1</v>
      </c>
      <c r="O35" s="370">
        <v>1</v>
      </c>
      <c r="P35" s="368">
        <v>1</v>
      </c>
      <c r="Q35" s="368" t="s">
        <v>1064</v>
      </c>
      <c r="R35" s="370">
        <v>1</v>
      </c>
      <c r="S35" s="370" t="s">
        <v>1064</v>
      </c>
      <c r="T35" s="370" t="s">
        <v>1064</v>
      </c>
      <c r="U35" s="370" t="s">
        <v>1064</v>
      </c>
      <c r="V35" s="370">
        <v>1</v>
      </c>
      <c r="W35" s="370" t="s">
        <v>1064</v>
      </c>
      <c r="X35" s="370" t="s">
        <v>1064</v>
      </c>
      <c r="Y35" s="339" t="s">
        <v>104</v>
      </c>
      <c r="Z35" s="87" t="s">
        <v>185</v>
      </c>
      <c r="AA35" s="340">
        <f t="shared" si="3"/>
        <v>42</v>
      </c>
      <c r="AB35" s="368" t="s">
        <v>1064</v>
      </c>
      <c r="AC35" s="368" t="s">
        <v>1064</v>
      </c>
      <c r="AD35" s="368" t="s">
        <v>1064</v>
      </c>
      <c r="AE35" s="368" t="s">
        <v>1064</v>
      </c>
      <c r="AF35" s="368" t="s">
        <v>1064</v>
      </c>
      <c r="AG35" s="368" t="s">
        <v>1064</v>
      </c>
      <c r="AH35" s="368">
        <v>1</v>
      </c>
      <c r="AI35" s="368">
        <v>14</v>
      </c>
      <c r="AJ35" s="368">
        <v>6</v>
      </c>
      <c r="AK35" s="368">
        <v>7</v>
      </c>
      <c r="AL35" s="368">
        <v>13</v>
      </c>
      <c r="AM35" s="368" t="s">
        <v>1064</v>
      </c>
      <c r="AN35" s="368" t="s">
        <v>1064</v>
      </c>
      <c r="AO35" s="370" t="s">
        <v>1064</v>
      </c>
      <c r="AP35" s="368">
        <v>1</v>
      </c>
      <c r="AQ35" s="368" t="s">
        <v>1064</v>
      </c>
      <c r="AR35" s="368" t="s">
        <v>1064</v>
      </c>
      <c r="AS35" s="86" t="s">
        <v>104</v>
      </c>
    </row>
    <row r="36" spans="1:45" s="14" customFormat="1" ht="16.7" customHeight="1">
      <c r="A36" s="87" t="s">
        <v>187</v>
      </c>
      <c r="B36" s="854">
        <f t="shared" si="2"/>
        <v>48</v>
      </c>
      <c r="C36" s="370">
        <v>1</v>
      </c>
      <c r="D36" s="370">
        <v>2</v>
      </c>
      <c r="E36" s="370" t="s">
        <v>1064</v>
      </c>
      <c r="F36" s="370" t="s">
        <v>1064</v>
      </c>
      <c r="G36" s="370" t="s">
        <v>1064</v>
      </c>
      <c r="H36" s="370">
        <v>5</v>
      </c>
      <c r="I36" s="370" t="s">
        <v>1064</v>
      </c>
      <c r="J36" s="370">
        <v>38</v>
      </c>
      <c r="K36" s="370">
        <v>2</v>
      </c>
      <c r="L36" s="370" t="s">
        <v>1064</v>
      </c>
      <c r="M36" s="370" t="s">
        <v>1064</v>
      </c>
      <c r="N36" s="370" t="s">
        <v>1064</v>
      </c>
      <c r="O36" s="370" t="s">
        <v>1064</v>
      </c>
      <c r="P36" s="370" t="s">
        <v>1064</v>
      </c>
      <c r="Q36" s="370" t="s">
        <v>1064</v>
      </c>
      <c r="R36" s="370" t="s">
        <v>1064</v>
      </c>
      <c r="S36" s="370" t="s">
        <v>1064</v>
      </c>
      <c r="T36" s="370" t="s">
        <v>1064</v>
      </c>
      <c r="U36" s="370" t="s">
        <v>1064</v>
      </c>
      <c r="V36" s="370" t="s">
        <v>1064</v>
      </c>
      <c r="W36" s="370" t="s">
        <v>1064</v>
      </c>
      <c r="X36" s="370" t="s">
        <v>1064</v>
      </c>
      <c r="Y36" s="339" t="s">
        <v>105</v>
      </c>
      <c r="Z36" s="87" t="s">
        <v>187</v>
      </c>
      <c r="AA36" s="340">
        <f t="shared" si="3"/>
        <v>21</v>
      </c>
      <c r="AB36" s="368" t="s">
        <v>1064</v>
      </c>
      <c r="AC36" s="368" t="s">
        <v>1064</v>
      </c>
      <c r="AD36" s="368" t="s">
        <v>1064</v>
      </c>
      <c r="AE36" s="368" t="s">
        <v>1064</v>
      </c>
      <c r="AF36" s="368">
        <v>1</v>
      </c>
      <c r="AG36" s="368" t="s">
        <v>1064</v>
      </c>
      <c r="AH36" s="368" t="s">
        <v>1064</v>
      </c>
      <c r="AI36" s="368">
        <v>6</v>
      </c>
      <c r="AJ36" s="368">
        <v>4</v>
      </c>
      <c r="AK36" s="368" t="s">
        <v>1064</v>
      </c>
      <c r="AL36" s="368">
        <v>10</v>
      </c>
      <c r="AM36" s="368" t="s">
        <v>1064</v>
      </c>
      <c r="AN36" s="368" t="s">
        <v>1064</v>
      </c>
      <c r="AO36" s="370" t="s">
        <v>1064</v>
      </c>
      <c r="AP36" s="368" t="s">
        <v>1064</v>
      </c>
      <c r="AQ36" s="368" t="s">
        <v>1064</v>
      </c>
      <c r="AR36" s="368" t="s">
        <v>1064</v>
      </c>
      <c r="AS36" s="86" t="s">
        <v>105</v>
      </c>
    </row>
    <row r="37" spans="1:45" s="14" customFormat="1" ht="16.7" customHeight="1">
      <c r="A37" s="87" t="s">
        <v>189</v>
      </c>
      <c r="B37" s="854">
        <f t="shared" si="2"/>
        <v>44</v>
      </c>
      <c r="C37" s="370">
        <v>1</v>
      </c>
      <c r="D37" s="370">
        <v>8</v>
      </c>
      <c r="E37" s="370" t="s">
        <v>1064</v>
      </c>
      <c r="F37" s="370">
        <v>1</v>
      </c>
      <c r="G37" s="370" t="s">
        <v>1064</v>
      </c>
      <c r="H37" s="370">
        <v>5</v>
      </c>
      <c r="I37" s="370" t="s">
        <v>1064</v>
      </c>
      <c r="J37" s="370">
        <v>16</v>
      </c>
      <c r="K37" s="370">
        <v>1</v>
      </c>
      <c r="L37" s="370" t="s">
        <v>1064</v>
      </c>
      <c r="M37" s="370">
        <v>1</v>
      </c>
      <c r="N37" s="370">
        <v>1</v>
      </c>
      <c r="O37" s="370" t="s">
        <v>1064</v>
      </c>
      <c r="P37" s="370" t="s">
        <v>1064</v>
      </c>
      <c r="Q37" s="370" t="s">
        <v>1064</v>
      </c>
      <c r="R37" s="370" t="s">
        <v>1064</v>
      </c>
      <c r="S37" s="370" t="s">
        <v>1064</v>
      </c>
      <c r="T37" s="370">
        <v>1</v>
      </c>
      <c r="U37" s="370" t="s">
        <v>1064</v>
      </c>
      <c r="V37" s="370">
        <v>9</v>
      </c>
      <c r="W37" s="370" t="s">
        <v>1064</v>
      </c>
      <c r="X37" s="370" t="s">
        <v>1064</v>
      </c>
      <c r="Y37" s="339" t="s">
        <v>106</v>
      </c>
      <c r="Z37" s="87" t="s">
        <v>189</v>
      </c>
      <c r="AA37" s="340">
        <f t="shared" si="3"/>
        <v>62</v>
      </c>
      <c r="AB37" s="368">
        <v>1</v>
      </c>
      <c r="AC37" s="368" t="s">
        <v>1064</v>
      </c>
      <c r="AD37" s="368" t="s">
        <v>1064</v>
      </c>
      <c r="AE37" s="368" t="s">
        <v>1064</v>
      </c>
      <c r="AF37" s="368">
        <v>1</v>
      </c>
      <c r="AG37" s="368">
        <v>1</v>
      </c>
      <c r="AH37" s="368" t="s">
        <v>1064</v>
      </c>
      <c r="AI37" s="368">
        <v>10</v>
      </c>
      <c r="AJ37" s="368">
        <v>14</v>
      </c>
      <c r="AK37" s="368">
        <v>2</v>
      </c>
      <c r="AL37" s="368">
        <v>33</v>
      </c>
      <c r="AM37" s="368" t="s">
        <v>1064</v>
      </c>
      <c r="AN37" s="368" t="s">
        <v>1064</v>
      </c>
      <c r="AO37" s="370" t="s">
        <v>1064</v>
      </c>
      <c r="AP37" s="368" t="s">
        <v>1064</v>
      </c>
      <c r="AQ37" s="368" t="s">
        <v>1064</v>
      </c>
      <c r="AR37" s="368" t="s">
        <v>1064</v>
      </c>
      <c r="AS37" s="86" t="s">
        <v>106</v>
      </c>
    </row>
    <row r="38" spans="1:45" s="14" customFormat="1" ht="16.7" customHeight="1" thickBot="1">
      <c r="A38" s="341" t="s">
        <v>191</v>
      </c>
      <c r="B38" s="358">
        <f t="shared" si="2"/>
        <v>11</v>
      </c>
      <c r="C38" s="376">
        <v>1</v>
      </c>
      <c r="D38" s="376" t="s">
        <v>1064</v>
      </c>
      <c r="E38" s="376" t="s">
        <v>1064</v>
      </c>
      <c r="F38" s="376" t="s">
        <v>1064</v>
      </c>
      <c r="G38" s="376" t="s">
        <v>1064</v>
      </c>
      <c r="H38" s="376">
        <v>3</v>
      </c>
      <c r="I38" s="376" t="s">
        <v>1064</v>
      </c>
      <c r="J38" s="376" t="s">
        <v>1064</v>
      </c>
      <c r="K38" s="376">
        <v>1</v>
      </c>
      <c r="L38" s="376" t="s">
        <v>1064</v>
      </c>
      <c r="M38" s="376">
        <v>1</v>
      </c>
      <c r="N38" s="376" t="s">
        <v>1064</v>
      </c>
      <c r="O38" s="376">
        <v>2</v>
      </c>
      <c r="P38" s="376" t="s">
        <v>1064</v>
      </c>
      <c r="Q38" s="376" t="s">
        <v>1064</v>
      </c>
      <c r="R38" s="376" t="s">
        <v>1064</v>
      </c>
      <c r="S38" s="376" t="s">
        <v>1064</v>
      </c>
      <c r="T38" s="376" t="s">
        <v>1064</v>
      </c>
      <c r="U38" s="376" t="s">
        <v>1064</v>
      </c>
      <c r="V38" s="376">
        <v>3</v>
      </c>
      <c r="W38" s="376" t="s">
        <v>1064</v>
      </c>
      <c r="X38" s="376" t="s">
        <v>1064</v>
      </c>
      <c r="Y38" s="342" t="s">
        <v>107</v>
      </c>
      <c r="Z38" s="341" t="s">
        <v>191</v>
      </c>
      <c r="AA38" s="358">
        <f t="shared" si="3"/>
        <v>8</v>
      </c>
      <c r="AB38" s="376" t="s">
        <v>1064</v>
      </c>
      <c r="AC38" s="376" t="s">
        <v>1064</v>
      </c>
      <c r="AD38" s="376" t="s">
        <v>1064</v>
      </c>
      <c r="AE38" s="376" t="s">
        <v>1064</v>
      </c>
      <c r="AF38" s="376" t="s">
        <v>1064</v>
      </c>
      <c r="AG38" s="376" t="s">
        <v>1064</v>
      </c>
      <c r="AH38" s="376" t="s">
        <v>1064</v>
      </c>
      <c r="AI38" s="376">
        <v>2</v>
      </c>
      <c r="AJ38" s="376">
        <v>2</v>
      </c>
      <c r="AK38" s="376" t="s">
        <v>1064</v>
      </c>
      <c r="AL38" s="376">
        <v>4</v>
      </c>
      <c r="AM38" s="376" t="s">
        <v>1064</v>
      </c>
      <c r="AN38" s="376" t="s">
        <v>1064</v>
      </c>
      <c r="AO38" s="376" t="s">
        <v>1064</v>
      </c>
      <c r="AP38" s="376" t="s">
        <v>1064</v>
      </c>
      <c r="AQ38" s="376" t="s">
        <v>1064</v>
      </c>
      <c r="AR38" s="376" t="s">
        <v>1064</v>
      </c>
      <c r="AS38" s="343" t="s">
        <v>107</v>
      </c>
    </row>
    <row r="39" spans="1:45" s="295" customFormat="1" ht="12" customHeight="1">
      <c r="A39" s="295" t="s">
        <v>444</v>
      </c>
      <c r="B39" s="344"/>
      <c r="C39" s="672"/>
      <c r="D39" s="672"/>
      <c r="E39" s="672"/>
      <c r="F39" s="672"/>
      <c r="G39" s="672"/>
      <c r="H39" s="672"/>
      <c r="I39" s="1426"/>
      <c r="J39" s="1427"/>
      <c r="K39" s="1427"/>
      <c r="L39" s="1427"/>
      <c r="M39" s="1427"/>
      <c r="Y39" s="673" t="s">
        <v>684</v>
      </c>
      <c r="Z39" s="295" t="s">
        <v>255</v>
      </c>
      <c r="AG39" s="672"/>
      <c r="AH39" s="672"/>
      <c r="AI39" s="672"/>
      <c r="AJ39" s="674"/>
      <c r="AK39" s="645"/>
      <c r="AL39" s="645"/>
      <c r="AM39" s="645"/>
      <c r="AN39" s="645"/>
      <c r="AO39" s="672"/>
      <c r="AS39" s="673" t="s">
        <v>684</v>
      </c>
    </row>
    <row r="40" spans="1:45" s="162" customFormat="1" ht="12" customHeight="1">
      <c r="A40" s="345" t="s">
        <v>256</v>
      </c>
      <c r="B40" s="345"/>
      <c r="C40" s="345"/>
      <c r="D40" s="294"/>
      <c r="E40" s="294"/>
      <c r="F40" s="294"/>
      <c r="G40" s="294"/>
      <c r="H40" s="294"/>
      <c r="I40" s="294"/>
      <c r="J40" s="294"/>
      <c r="K40" s="294"/>
      <c r="L40" s="294"/>
      <c r="M40" s="294"/>
      <c r="N40" s="294"/>
      <c r="O40" s="294"/>
      <c r="P40" s="294"/>
      <c r="Q40" s="294"/>
      <c r="R40" s="294"/>
      <c r="S40" s="294"/>
      <c r="T40" s="294"/>
      <c r="U40" s="294"/>
      <c r="V40" s="294"/>
      <c r="W40" s="294"/>
      <c r="X40" s="294"/>
      <c r="Y40" s="294"/>
      <c r="Z40" s="345" t="s">
        <v>256</v>
      </c>
      <c r="AA40" s="294"/>
      <c r="AB40" s="294"/>
      <c r="AC40" s="294"/>
      <c r="AD40" s="294"/>
      <c r="AE40" s="294"/>
      <c r="AF40" s="345"/>
      <c r="AG40" s="345"/>
      <c r="AH40" s="294"/>
      <c r="AI40" s="294"/>
      <c r="AJ40" s="294"/>
      <c r="AK40" s="294"/>
      <c r="AL40" s="346"/>
      <c r="AM40" s="346"/>
      <c r="AN40" s="346"/>
      <c r="AO40" s="294"/>
      <c r="AP40" s="294"/>
      <c r="AQ40" s="294"/>
      <c r="AR40" s="294"/>
      <c r="AS40" s="294"/>
    </row>
    <row r="41" spans="1:45" s="14" customFormat="1" ht="11.25">
      <c r="A41" s="140"/>
      <c r="B41" s="140"/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40"/>
      <c r="Q41" s="140"/>
      <c r="R41" s="140"/>
      <c r="S41" s="140"/>
      <c r="T41" s="140"/>
      <c r="U41" s="140"/>
      <c r="V41" s="140"/>
      <c r="W41" s="140"/>
      <c r="X41" s="140"/>
      <c r="Y41" s="140"/>
      <c r="Z41" s="140"/>
      <c r="AA41" s="140"/>
      <c r="AB41" s="140"/>
      <c r="AC41" s="140"/>
      <c r="AD41" s="140"/>
      <c r="AE41" s="140"/>
      <c r="AF41" s="140"/>
      <c r="AG41" s="140"/>
      <c r="AH41" s="140"/>
      <c r="AI41" s="140"/>
      <c r="AJ41" s="140"/>
      <c r="AK41" s="140"/>
      <c r="AL41" s="140"/>
      <c r="AM41" s="140"/>
      <c r="AN41" s="140"/>
      <c r="AO41" s="140"/>
      <c r="AP41" s="140"/>
      <c r="AQ41" s="140"/>
      <c r="AR41" s="140"/>
      <c r="AS41" s="140"/>
    </row>
    <row r="42" spans="1:45" s="14" customFormat="1" ht="11.25">
      <c r="A42" s="140"/>
      <c r="B42" s="140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0"/>
      <c r="AF42" s="140"/>
      <c r="AG42" s="140"/>
      <c r="AH42" s="140"/>
      <c r="AI42" s="140"/>
      <c r="AJ42" s="140"/>
      <c r="AK42" s="140"/>
      <c r="AL42" s="140"/>
      <c r="AM42" s="140"/>
      <c r="AN42" s="140"/>
      <c r="AO42" s="140"/>
      <c r="AP42" s="140"/>
      <c r="AQ42" s="140"/>
      <c r="AR42" s="140"/>
      <c r="AS42" s="140"/>
    </row>
    <row r="43" spans="1:45" s="14" customFormat="1" ht="13.5" customHeight="1">
      <c r="A43" s="140"/>
      <c r="B43" s="140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0"/>
      <c r="AG43" s="140"/>
      <c r="AH43" s="140"/>
      <c r="AI43" s="140"/>
      <c r="AJ43" s="140"/>
      <c r="AK43" s="140"/>
      <c r="AL43" s="140"/>
      <c r="AM43" s="140"/>
      <c r="AN43" s="140"/>
      <c r="AO43" s="140"/>
      <c r="AP43" s="140"/>
      <c r="AQ43" s="140"/>
      <c r="AR43" s="140"/>
      <c r="AS43" s="140"/>
    </row>
    <row r="44" spans="1:45" s="14" customFormat="1" ht="11.25">
      <c r="A44" s="140"/>
      <c r="B44" s="140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0"/>
      <c r="AF44" s="140"/>
      <c r="AG44" s="140"/>
      <c r="AH44" s="140"/>
      <c r="AI44" s="140"/>
      <c r="AJ44" s="140"/>
      <c r="AK44" s="140"/>
      <c r="AL44" s="140"/>
      <c r="AM44" s="140"/>
      <c r="AN44" s="140"/>
      <c r="AO44" s="140"/>
      <c r="AP44" s="140"/>
      <c r="AQ44" s="140"/>
      <c r="AR44" s="140"/>
      <c r="AS44" s="140"/>
    </row>
    <row r="45" spans="1:45" s="14" customFormat="1" ht="11.25">
      <c r="A45" s="140"/>
      <c r="B45" s="140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0"/>
      <c r="AF45" s="140"/>
      <c r="AG45" s="140"/>
      <c r="AH45" s="140"/>
      <c r="AI45" s="140"/>
      <c r="AJ45" s="140"/>
      <c r="AK45" s="140"/>
      <c r="AL45" s="140"/>
      <c r="AM45" s="140"/>
      <c r="AN45" s="140"/>
      <c r="AO45" s="140"/>
      <c r="AP45" s="140"/>
      <c r="AQ45" s="140"/>
      <c r="AR45" s="140"/>
      <c r="AS45" s="140"/>
    </row>
    <row r="46" spans="1:45" s="14" customFormat="1" ht="11.25">
      <c r="A46" s="140"/>
      <c r="B46" s="140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0"/>
      <c r="AF46" s="140"/>
      <c r="AG46" s="140"/>
      <c r="AH46" s="140"/>
      <c r="AI46" s="140"/>
      <c r="AJ46" s="140"/>
      <c r="AK46" s="140"/>
      <c r="AL46" s="140"/>
      <c r="AM46" s="140"/>
      <c r="AN46" s="140"/>
      <c r="AO46" s="140"/>
      <c r="AP46" s="140"/>
      <c r="AQ46" s="140"/>
      <c r="AR46" s="140"/>
      <c r="AS46" s="140"/>
    </row>
    <row r="47" spans="1:45" s="14" customFormat="1" ht="11.25">
      <c r="A47" s="140"/>
      <c r="B47" s="140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0"/>
      <c r="AF47" s="140"/>
      <c r="AG47" s="140"/>
      <c r="AH47" s="140"/>
      <c r="AI47" s="140"/>
      <c r="AJ47" s="140"/>
      <c r="AK47" s="140"/>
      <c r="AL47" s="140"/>
      <c r="AM47" s="140"/>
      <c r="AN47" s="140"/>
      <c r="AO47" s="140"/>
      <c r="AP47" s="140"/>
      <c r="AQ47" s="140"/>
      <c r="AR47" s="140"/>
      <c r="AS47" s="140"/>
    </row>
    <row r="48" spans="1:45" s="14" customFormat="1" ht="11.25">
      <c r="A48" s="140"/>
      <c r="B48" s="140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0"/>
      <c r="AF48" s="140"/>
      <c r="AG48" s="140"/>
      <c r="AH48" s="140"/>
      <c r="AI48" s="140"/>
      <c r="AJ48" s="140"/>
      <c r="AK48" s="140"/>
      <c r="AL48" s="140"/>
      <c r="AM48" s="140"/>
      <c r="AN48" s="140"/>
      <c r="AO48" s="140"/>
      <c r="AP48" s="140"/>
      <c r="AQ48" s="140"/>
      <c r="AR48" s="140"/>
      <c r="AS48" s="140"/>
    </row>
    <row r="49" spans="1:45" s="14" customFormat="1" ht="11.25">
      <c r="A49" s="140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0"/>
      <c r="AF49" s="140"/>
      <c r="AG49" s="140"/>
      <c r="AH49" s="140"/>
      <c r="AI49" s="140"/>
      <c r="AJ49" s="140"/>
      <c r="AK49" s="140"/>
      <c r="AL49" s="140"/>
      <c r="AM49" s="140"/>
      <c r="AN49" s="140"/>
      <c r="AO49" s="140"/>
      <c r="AP49" s="140"/>
      <c r="AQ49" s="140"/>
      <c r="AR49" s="140"/>
      <c r="AS49" s="140"/>
    </row>
    <row r="50" spans="1:45" s="14" customFormat="1" ht="11.25">
      <c r="A50" s="140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0"/>
      <c r="AF50" s="140"/>
      <c r="AG50" s="140"/>
      <c r="AH50" s="140"/>
      <c r="AI50" s="140"/>
      <c r="AJ50" s="140"/>
      <c r="AK50" s="140"/>
      <c r="AL50" s="140"/>
      <c r="AM50" s="140"/>
      <c r="AN50" s="140"/>
      <c r="AO50" s="140"/>
      <c r="AP50" s="140"/>
      <c r="AQ50" s="140"/>
      <c r="AR50" s="140"/>
      <c r="AS50" s="140"/>
    </row>
    <row r="51" spans="1:45" s="14" customFormat="1" ht="11.25">
      <c r="A51" s="140"/>
      <c r="B51" s="140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0"/>
      <c r="AF51" s="140"/>
      <c r="AG51" s="140"/>
      <c r="AH51" s="140"/>
      <c r="AI51" s="140"/>
      <c r="AJ51" s="140"/>
      <c r="AK51" s="140"/>
      <c r="AL51" s="140"/>
      <c r="AM51" s="140"/>
      <c r="AN51" s="140"/>
      <c r="AO51" s="140"/>
      <c r="AP51" s="140"/>
      <c r="AQ51" s="140"/>
      <c r="AR51" s="140"/>
      <c r="AS51" s="140"/>
    </row>
    <row r="52" spans="1:45" s="14" customFormat="1" ht="11.25">
      <c r="A52" s="140"/>
      <c r="B52" s="140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0"/>
      <c r="AF52" s="140"/>
      <c r="AG52" s="140"/>
      <c r="AH52" s="140"/>
      <c r="AI52" s="140"/>
      <c r="AJ52" s="140"/>
      <c r="AK52" s="140"/>
      <c r="AL52" s="140"/>
      <c r="AM52" s="140"/>
      <c r="AN52" s="140"/>
      <c r="AO52" s="140"/>
      <c r="AP52" s="140"/>
      <c r="AQ52" s="140"/>
      <c r="AR52" s="140"/>
      <c r="AS52" s="140"/>
    </row>
    <row r="53" spans="1:45" s="14" customFormat="1" ht="11.25">
      <c r="A53" s="140"/>
      <c r="B53" s="140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0"/>
      <c r="AF53" s="140"/>
      <c r="AG53" s="140"/>
      <c r="AH53" s="140"/>
      <c r="AI53" s="140"/>
      <c r="AJ53" s="140"/>
      <c r="AK53" s="140"/>
      <c r="AL53" s="140"/>
      <c r="AM53" s="140"/>
      <c r="AN53" s="140"/>
      <c r="AO53" s="140"/>
      <c r="AP53" s="140"/>
      <c r="AQ53" s="140"/>
      <c r="AR53" s="140"/>
      <c r="AS53" s="140"/>
    </row>
    <row r="54" spans="1:45" s="14" customFormat="1" ht="11.25">
      <c r="A54" s="140"/>
      <c r="B54" s="140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0"/>
      <c r="AF54" s="140"/>
      <c r="AG54" s="140"/>
      <c r="AH54" s="140"/>
      <c r="AI54" s="140"/>
      <c r="AJ54" s="140"/>
      <c r="AK54" s="140"/>
      <c r="AL54" s="140"/>
      <c r="AM54" s="140"/>
      <c r="AN54" s="140"/>
      <c r="AO54" s="140"/>
      <c r="AP54" s="140"/>
      <c r="AQ54" s="140"/>
      <c r="AR54" s="140"/>
      <c r="AS54" s="140"/>
    </row>
    <row r="55" spans="1:45" s="14" customFormat="1" ht="11.25">
      <c r="A55" s="140"/>
      <c r="B55" s="140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0"/>
      <c r="AF55" s="140"/>
      <c r="AG55" s="140"/>
      <c r="AH55" s="140"/>
      <c r="AI55" s="140"/>
      <c r="AJ55" s="140"/>
      <c r="AK55" s="140"/>
      <c r="AL55" s="140"/>
      <c r="AM55" s="140"/>
      <c r="AN55" s="140"/>
      <c r="AO55" s="140"/>
      <c r="AP55" s="140"/>
      <c r="AQ55" s="140"/>
      <c r="AR55" s="140"/>
      <c r="AS55" s="140"/>
    </row>
    <row r="56" spans="1:45" s="14" customFormat="1" ht="11.25">
      <c r="A56" s="140"/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0"/>
      <c r="AF56" s="140"/>
      <c r="AG56" s="140"/>
      <c r="AH56" s="140"/>
      <c r="AI56" s="140"/>
      <c r="AJ56" s="140"/>
      <c r="AK56" s="140"/>
      <c r="AL56" s="140"/>
      <c r="AM56" s="140"/>
      <c r="AN56" s="140"/>
      <c r="AO56" s="140"/>
      <c r="AP56" s="140"/>
      <c r="AQ56" s="140"/>
      <c r="AR56" s="140"/>
      <c r="AS56" s="140"/>
    </row>
    <row r="57" spans="1:45" s="14" customFormat="1" ht="11.25">
      <c r="A57" s="140"/>
      <c r="B57" s="140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0"/>
      <c r="AF57" s="140"/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140"/>
      <c r="AR57" s="140"/>
      <c r="AS57" s="140"/>
    </row>
    <row r="58" spans="1:45" s="14" customFormat="1" ht="11.25">
      <c r="A58" s="140"/>
      <c r="B58" s="140"/>
      <c r="C58" s="140"/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0"/>
      <c r="AE58" s="140"/>
      <c r="AF58" s="140"/>
      <c r="AG58" s="140"/>
      <c r="AH58" s="140"/>
      <c r="AI58" s="140"/>
      <c r="AJ58" s="140"/>
      <c r="AK58" s="140"/>
      <c r="AL58" s="140"/>
      <c r="AM58" s="140"/>
      <c r="AN58" s="140"/>
      <c r="AO58" s="140"/>
      <c r="AP58" s="140"/>
      <c r="AQ58" s="140"/>
      <c r="AR58" s="140"/>
      <c r="AS58" s="140"/>
    </row>
    <row r="59" spans="1:45" s="14" customFormat="1" ht="11.25">
      <c r="A59" s="140"/>
      <c r="B59" s="140"/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0"/>
      <c r="AE59" s="140"/>
      <c r="AF59" s="140"/>
      <c r="AG59" s="140"/>
      <c r="AH59" s="140"/>
      <c r="AI59" s="140"/>
      <c r="AJ59" s="140"/>
      <c r="AK59" s="140"/>
      <c r="AL59" s="140"/>
      <c r="AM59" s="140"/>
      <c r="AN59" s="140"/>
      <c r="AO59" s="140"/>
      <c r="AP59" s="140"/>
      <c r="AQ59" s="140"/>
      <c r="AR59" s="140"/>
      <c r="AS59" s="140"/>
    </row>
    <row r="60" spans="1:45" s="14" customFormat="1" ht="11.25">
      <c r="A60" s="140"/>
      <c r="B60" s="140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0"/>
      <c r="AE60" s="140"/>
      <c r="AF60" s="140"/>
      <c r="AG60" s="140"/>
      <c r="AH60" s="140"/>
      <c r="AI60" s="140"/>
      <c r="AJ60" s="140"/>
      <c r="AK60" s="140"/>
      <c r="AL60" s="140"/>
      <c r="AM60" s="140"/>
      <c r="AN60" s="140"/>
      <c r="AO60" s="140"/>
      <c r="AP60" s="140"/>
      <c r="AQ60" s="140"/>
      <c r="AR60" s="140"/>
      <c r="AS60" s="140"/>
    </row>
  </sheetData>
  <sheetProtection selectLockedCells="1"/>
  <mergeCells count="60">
    <mergeCell ref="Z3:AJ3"/>
    <mergeCell ref="Z4:AJ4"/>
    <mergeCell ref="AK4:AS4"/>
    <mergeCell ref="AK3:AS3"/>
    <mergeCell ref="A6:A9"/>
    <mergeCell ref="D7:D9"/>
    <mergeCell ref="E7:E9"/>
    <mergeCell ref="G7:G9"/>
    <mergeCell ref="C7:C9"/>
    <mergeCell ref="K7:M7"/>
    <mergeCell ref="F7:F9"/>
    <mergeCell ref="J7:J9"/>
    <mergeCell ref="H7:H9"/>
    <mergeCell ref="I7:I9"/>
    <mergeCell ref="K8:K9"/>
    <mergeCell ref="L8:L9"/>
    <mergeCell ref="M8:M9"/>
    <mergeCell ref="AP6:AR6"/>
    <mergeCell ref="U7:U9"/>
    <mergeCell ref="V7:V9"/>
    <mergeCell ref="AE7:AE9"/>
    <mergeCell ref="AH7:AH9"/>
    <mergeCell ref="AF7:AF9"/>
    <mergeCell ref="AG7:AG9"/>
    <mergeCell ref="AA6:AA9"/>
    <mergeCell ref="Z6:Z9"/>
    <mergeCell ref="AD7:AD9"/>
    <mergeCell ref="B6:M6"/>
    <mergeCell ref="A4:M4"/>
    <mergeCell ref="N4:Y4"/>
    <mergeCell ref="N7:N9"/>
    <mergeCell ref="O7:O9"/>
    <mergeCell ref="A3:M3"/>
    <mergeCell ref="N3:Y3"/>
    <mergeCell ref="Q7:Q9"/>
    <mergeCell ref="R7:R9"/>
    <mergeCell ref="X7:X9"/>
    <mergeCell ref="Y6:Y9"/>
    <mergeCell ref="N6:X6"/>
    <mergeCell ref="W7:W9"/>
    <mergeCell ref="P7:P9"/>
    <mergeCell ref="S7:S9"/>
    <mergeCell ref="T7:T9"/>
    <mergeCell ref="B7:B9"/>
    <mergeCell ref="I39:M39"/>
    <mergeCell ref="AS6:AS9"/>
    <mergeCell ref="AL7:AL9"/>
    <mergeCell ref="AI7:AI9"/>
    <mergeCell ref="AJ7:AJ9"/>
    <mergeCell ref="AL6:AO6"/>
    <mergeCell ref="AO7:AO9"/>
    <mergeCell ref="AN7:AN9"/>
    <mergeCell ref="AM7:AM9"/>
    <mergeCell ref="AK7:AK9"/>
    <mergeCell ref="AB6:AJ6"/>
    <mergeCell ref="AR7:AR9"/>
    <mergeCell ref="AP7:AP9"/>
    <mergeCell ref="AQ7:AQ9"/>
    <mergeCell ref="AC7:AC9"/>
    <mergeCell ref="AB7:AB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R94"/>
  <sheetViews>
    <sheetView view="pageBreakPreview" zoomScaleNormal="100" zoomScaleSheetLayoutView="100" workbookViewId="0">
      <selection activeCell="K2" sqref="K2"/>
    </sheetView>
  </sheetViews>
  <sheetFormatPr defaultRowHeight="14.25"/>
  <cols>
    <col min="1" max="1" width="12.625" style="93" customWidth="1"/>
    <col min="2" max="2" width="11.625" style="93" hidden="1" customWidth="1"/>
    <col min="3" max="3" width="11.625" style="94" customWidth="1"/>
    <col min="4" max="8" width="11.625" style="406" customWidth="1"/>
    <col min="9" max="10" width="8.875" style="406" customWidth="1"/>
    <col min="11" max="11" width="8.875" style="407" customWidth="1"/>
    <col min="12" max="14" width="8.625" style="407" customWidth="1"/>
    <col min="15" max="16" width="8.625" style="68" customWidth="1"/>
    <col min="17" max="17" width="12.625" style="94" customWidth="1"/>
    <col min="18" max="18" width="11.875" style="94" hidden="1" customWidth="1"/>
    <col min="19" max="16384" width="9" style="68"/>
  </cols>
  <sheetData>
    <row r="1" spans="1:18" s="462" customFormat="1" ht="14.1" customHeight="1">
      <c r="A1" s="468" t="s">
        <v>1357</v>
      </c>
      <c r="B1" s="469"/>
      <c r="C1" s="470"/>
      <c r="D1" s="477"/>
      <c r="E1" s="477"/>
      <c r="F1" s="477"/>
      <c r="G1" s="477"/>
      <c r="H1" s="478"/>
      <c r="I1" s="477"/>
      <c r="J1" s="477"/>
      <c r="K1" s="476"/>
      <c r="L1" s="476"/>
      <c r="M1" s="476"/>
      <c r="N1" s="476"/>
      <c r="P1" s="472"/>
      <c r="Q1" s="471" t="s">
        <v>1358</v>
      </c>
      <c r="R1" s="473"/>
    </row>
    <row r="2" spans="1:18" s="15" customFormat="1" ht="14.1" customHeight="1">
      <c r="B2" s="73"/>
      <c r="C2" s="92"/>
      <c r="D2" s="413"/>
      <c r="E2" s="413"/>
      <c r="F2" s="413"/>
      <c r="G2" s="413"/>
      <c r="H2" s="414"/>
      <c r="I2" s="413"/>
      <c r="J2" s="413"/>
      <c r="K2" s="412"/>
      <c r="L2" s="412"/>
      <c r="M2" s="412"/>
      <c r="N2" s="412"/>
      <c r="Q2" s="73"/>
      <c r="R2" s="95"/>
    </row>
    <row r="3" spans="1:18" s="16" customFormat="1" ht="20.100000000000001" customHeight="1">
      <c r="A3" s="938" t="s">
        <v>554</v>
      </c>
      <c r="B3" s="938"/>
      <c r="C3" s="938"/>
      <c r="D3" s="938"/>
      <c r="E3" s="938"/>
      <c r="F3" s="938"/>
      <c r="G3" s="938"/>
      <c r="H3" s="938"/>
      <c r="I3" s="938" t="s">
        <v>715</v>
      </c>
      <c r="J3" s="938"/>
      <c r="K3" s="938"/>
      <c r="L3" s="938"/>
      <c r="M3" s="938"/>
      <c r="N3" s="938"/>
      <c r="O3" s="938"/>
      <c r="P3" s="938"/>
      <c r="Q3" s="938"/>
      <c r="R3" s="526"/>
    </row>
    <row r="4" spans="1:18" s="18" customFormat="1" ht="24" customHeight="1">
      <c r="A4" s="961"/>
      <c r="B4" s="961"/>
      <c r="C4" s="961"/>
      <c r="D4" s="961"/>
      <c r="E4" s="961"/>
      <c r="F4" s="961"/>
      <c r="G4" s="961"/>
      <c r="H4" s="961"/>
      <c r="I4" s="961"/>
      <c r="J4" s="961"/>
      <c r="K4" s="961"/>
      <c r="L4" s="961"/>
      <c r="M4" s="961"/>
      <c r="N4" s="961"/>
      <c r="O4" s="961"/>
      <c r="P4" s="961"/>
      <c r="Q4" s="961"/>
      <c r="R4" s="96"/>
    </row>
    <row r="5" spans="1:18" s="20" customFormat="1" ht="18" customHeight="1" thickBot="1">
      <c r="A5" s="20" t="s">
        <v>988</v>
      </c>
      <c r="H5" s="74"/>
      <c r="P5" s="74"/>
      <c r="Q5" s="74" t="s">
        <v>989</v>
      </c>
    </row>
    <row r="6" spans="1:18" s="15" customFormat="1" ht="18" customHeight="1">
      <c r="A6" s="972" t="s">
        <v>257</v>
      </c>
      <c r="B6" s="69"/>
      <c r="C6" s="954" t="s">
        <v>225</v>
      </c>
      <c r="D6" s="946"/>
      <c r="E6" s="1370" t="s">
        <v>258</v>
      </c>
      <c r="F6" s="1363"/>
      <c r="G6" s="1370" t="s">
        <v>606</v>
      </c>
      <c r="H6" s="1479"/>
      <c r="I6" s="1362" t="s">
        <v>259</v>
      </c>
      <c r="J6" s="1363"/>
      <c r="K6" s="1370" t="s">
        <v>260</v>
      </c>
      <c r="L6" s="1363"/>
      <c r="M6" s="1370" t="s">
        <v>261</v>
      </c>
      <c r="N6" s="1479"/>
      <c r="O6" s="945" t="s">
        <v>262</v>
      </c>
      <c r="P6" s="958"/>
      <c r="Q6" s="1481" t="s">
        <v>257</v>
      </c>
      <c r="R6" s="69"/>
    </row>
    <row r="7" spans="1:18" s="15" customFormat="1" ht="18" customHeight="1">
      <c r="A7" s="974"/>
      <c r="B7" s="70"/>
      <c r="C7" s="1008"/>
      <c r="D7" s="949"/>
      <c r="E7" s="1365"/>
      <c r="F7" s="1365"/>
      <c r="G7" s="1365"/>
      <c r="H7" s="1480"/>
      <c r="I7" s="1364"/>
      <c r="J7" s="1365"/>
      <c r="K7" s="1365"/>
      <c r="L7" s="1365"/>
      <c r="M7" s="1365"/>
      <c r="N7" s="1480"/>
      <c r="O7" s="949"/>
      <c r="P7" s="959"/>
      <c r="Q7" s="1482"/>
      <c r="R7" s="70"/>
    </row>
    <row r="8" spans="1:18" s="15" customFormat="1" ht="18" customHeight="1">
      <c r="A8" s="974"/>
      <c r="B8" s="70"/>
      <c r="C8" s="928" t="s">
        <v>263</v>
      </c>
      <c r="D8" s="1372" t="s">
        <v>864</v>
      </c>
      <c r="E8" s="1372" t="s">
        <v>263</v>
      </c>
      <c r="F8" s="1372" t="s">
        <v>264</v>
      </c>
      <c r="G8" s="1372" t="s">
        <v>263</v>
      </c>
      <c r="H8" s="1385" t="s">
        <v>264</v>
      </c>
      <c r="I8" s="1371" t="s">
        <v>263</v>
      </c>
      <c r="J8" s="1372" t="s">
        <v>264</v>
      </c>
      <c r="K8" s="1372" t="s">
        <v>263</v>
      </c>
      <c r="L8" s="1372" t="s">
        <v>264</v>
      </c>
      <c r="M8" s="1372" t="s">
        <v>263</v>
      </c>
      <c r="N8" s="1385" t="s">
        <v>264</v>
      </c>
      <c r="O8" s="934" t="s">
        <v>263</v>
      </c>
      <c r="P8" s="932" t="s">
        <v>264</v>
      </c>
      <c r="Q8" s="1482"/>
      <c r="R8" s="70"/>
    </row>
    <row r="9" spans="1:18" s="15" customFormat="1" ht="18" customHeight="1">
      <c r="A9" s="976"/>
      <c r="B9" s="71"/>
      <c r="C9" s="1009"/>
      <c r="D9" s="1393"/>
      <c r="E9" s="1393"/>
      <c r="F9" s="1393"/>
      <c r="G9" s="1393"/>
      <c r="H9" s="1400"/>
      <c r="I9" s="1392"/>
      <c r="J9" s="1393"/>
      <c r="K9" s="1393"/>
      <c r="L9" s="1393"/>
      <c r="M9" s="1393"/>
      <c r="N9" s="1400"/>
      <c r="O9" s="982"/>
      <c r="P9" s="1478"/>
      <c r="Q9" s="1483"/>
      <c r="R9" s="71"/>
    </row>
    <row r="10" spans="1:18" s="99" customFormat="1" ht="17.100000000000001" customHeight="1">
      <c r="A10" s="75" t="s">
        <v>445</v>
      </c>
      <c r="B10" s="97"/>
      <c r="C10" s="98">
        <v>67</v>
      </c>
      <c r="D10" s="558" t="s">
        <v>1064</v>
      </c>
      <c r="E10" s="425">
        <v>17</v>
      </c>
      <c r="F10" s="558" t="s">
        <v>1064</v>
      </c>
      <c r="G10" s="425">
        <v>13</v>
      </c>
      <c r="H10" s="558" t="s">
        <v>1064</v>
      </c>
      <c r="I10" s="425">
        <v>15</v>
      </c>
      <c r="J10" s="558" t="s">
        <v>1064</v>
      </c>
      <c r="K10" s="425">
        <v>5</v>
      </c>
      <c r="L10" s="558" t="s">
        <v>1064</v>
      </c>
      <c r="M10" s="425">
        <v>17</v>
      </c>
      <c r="N10" s="559" t="s">
        <v>1064</v>
      </c>
      <c r="O10" s="98">
        <v>0</v>
      </c>
      <c r="P10" s="208" t="s">
        <v>1064</v>
      </c>
      <c r="Q10" s="76" t="s">
        <v>445</v>
      </c>
      <c r="R10" s="97"/>
    </row>
    <row r="11" spans="1:18" s="99" customFormat="1" ht="17.100000000000001" customHeight="1">
      <c r="A11" s="75" t="s">
        <v>607</v>
      </c>
      <c r="B11" s="97"/>
      <c r="C11" s="98">
        <v>67</v>
      </c>
      <c r="D11" s="558" t="s">
        <v>1064</v>
      </c>
      <c r="E11" s="425">
        <v>15</v>
      </c>
      <c r="F11" s="558" t="s">
        <v>1064</v>
      </c>
      <c r="G11" s="425">
        <v>14</v>
      </c>
      <c r="H11" s="558" t="s">
        <v>1064</v>
      </c>
      <c r="I11" s="425">
        <v>15</v>
      </c>
      <c r="J11" s="558" t="s">
        <v>1064</v>
      </c>
      <c r="K11" s="425">
        <v>5</v>
      </c>
      <c r="L11" s="558" t="s">
        <v>1064</v>
      </c>
      <c r="M11" s="425">
        <v>18</v>
      </c>
      <c r="N11" s="559" t="s">
        <v>1064</v>
      </c>
      <c r="O11" s="98">
        <v>0</v>
      </c>
      <c r="P11" s="208" t="s">
        <v>1064</v>
      </c>
      <c r="Q11" s="76" t="s">
        <v>607</v>
      </c>
      <c r="R11" s="97"/>
    </row>
    <row r="12" spans="1:18" s="99" customFormat="1" ht="17.100000000000001" customHeight="1">
      <c r="A12" s="75" t="s">
        <v>662</v>
      </c>
      <c r="B12" s="97"/>
      <c r="C12" s="98">
        <v>67</v>
      </c>
      <c r="D12" s="558" t="s">
        <v>1064</v>
      </c>
      <c r="E12" s="425">
        <v>15</v>
      </c>
      <c r="F12" s="558" t="s">
        <v>1064</v>
      </c>
      <c r="G12" s="425">
        <v>15</v>
      </c>
      <c r="H12" s="558" t="s">
        <v>1064</v>
      </c>
      <c r="I12" s="425">
        <v>14</v>
      </c>
      <c r="J12" s="558" t="s">
        <v>1064</v>
      </c>
      <c r="K12" s="425">
        <v>5</v>
      </c>
      <c r="L12" s="558" t="s">
        <v>1064</v>
      </c>
      <c r="M12" s="425">
        <v>18</v>
      </c>
      <c r="N12" s="559" t="s">
        <v>1064</v>
      </c>
      <c r="O12" s="98">
        <v>0</v>
      </c>
      <c r="P12" s="208" t="s">
        <v>1064</v>
      </c>
      <c r="Q12" s="76" t="s">
        <v>662</v>
      </c>
      <c r="R12" s="97"/>
    </row>
    <row r="13" spans="1:18" s="99" customFormat="1" ht="17.100000000000001" customHeight="1">
      <c r="A13" s="75" t="s">
        <v>707</v>
      </c>
      <c r="B13" s="97"/>
      <c r="C13" s="98">
        <v>64</v>
      </c>
      <c r="D13" s="558" t="s">
        <v>1064</v>
      </c>
      <c r="E13" s="425">
        <v>15</v>
      </c>
      <c r="F13" s="558" t="s">
        <v>1064</v>
      </c>
      <c r="G13" s="425">
        <v>16</v>
      </c>
      <c r="H13" s="558" t="s">
        <v>1064</v>
      </c>
      <c r="I13" s="425">
        <v>13</v>
      </c>
      <c r="J13" s="558" t="s">
        <v>1064</v>
      </c>
      <c r="K13" s="425">
        <v>4</v>
      </c>
      <c r="L13" s="558" t="s">
        <v>1064</v>
      </c>
      <c r="M13" s="425">
        <v>16</v>
      </c>
      <c r="N13" s="559" t="s">
        <v>1064</v>
      </c>
      <c r="O13" s="98">
        <v>0</v>
      </c>
      <c r="P13" s="208" t="s">
        <v>1064</v>
      </c>
      <c r="Q13" s="76" t="s">
        <v>707</v>
      </c>
      <c r="R13" s="97"/>
    </row>
    <row r="14" spans="1:18" s="99" customFormat="1" ht="17.100000000000001" customHeight="1">
      <c r="A14" s="820" t="s">
        <v>1351</v>
      </c>
      <c r="B14" s="100"/>
      <c r="C14" s="122">
        <f t="shared" ref="C14:H14" si="0">SUM(C16:C38)</f>
        <v>65</v>
      </c>
      <c r="D14" s="855">
        <f t="shared" si="0"/>
        <v>214.39999999999995</v>
      </c>
      <c r="E14" s="855">
        <f t="shared" si="0"/>
        <v>15</v>
      </c>
      <c r="F14" s="855">
        <f t="shared" si="0"/>
        <v>62.400000000000013</v>
      </c>
      <c r="G14" s="856">
        <f t="shared" si="0"/>
        <v>16</v>
      </c>
      <c r="H14" s="855">
        <f t="shared" si="0"/>
        <v>18.400000000000002</v>
      </c>
      <c r="I14" s="856">
        <f>SUM(I16:I38)</f>
        <v>16</v>
      </c>
      <c r="J14" s="855">
        <f>SUM(J16:J38)</f>
        <v>88.499999999999986</v>
      </c>
      <c r="K14" s="856">
        <f t="shared" ref="K14:O14" si="1">SUM(K16:K38)</f>
        <v>3</v>
      </c>
      <c r="L14" s="855">
        <f t="shared" si="1"/>
        <v>2.4</v>
      </c>
      <c r="M14" s="856">
        <f t="shared" si="1"/>
        <v>15</v>
      </c>
      <c r="N14" s="855">
        <f>SUM(N16:N38)</f>
        <v>42.7</v>
      </c>
      <c r="O14" s="122">
        <f t="shared" si="1"/>
        <v>0</v>
      </c>
      <c r="P14" s="857">
        <v>0</v>
      </c>
      <c r="Q14" s="580" t="s">
        <v>1351</v>
      </c>
      <c r="R14" s="100"/>
    </row>
    <row r="15" spans="1:18" s="15" customFormat="1" ht="14.65" customHeight="1">
      <c r="A15" s="77"/>
      <c r="B15" s="77"/>
      <c r="C15" s="98"/>
      <c r="D15" s="425"/>
      <c r="E15" s="425"/>
      <c r="F15" s="425"/>
      <c r="G15" s="425"/>
      <c r="H15" s="425"/>
      <c r="I15" s="425"/>
      <c r="J15" s="425"/>
      <c r="K15" s="425"/>
      <c r="L15" s="425"/>
      <c r="M15" s="425"/>
      <c r="N15" s="421"/>
      <c r="O15" s="98"/>
      <c r="P15" s="208"/>
      <c r="Q15" s="78"/>
      <c r="R15" s="77"/>
    </row>
    <row r="16" spans="1:18" s="15" customFormat="1" ht="17.100000000000001" customHeight="1">
      <c r="A16" s="77" t="s">
        <v>149</v>
      </c>
      <c r="B16" s="101"/>
      <c r="C16" s="858">
        <f t="shared" ref="C16:D38" si="2">SUM(E16,G16,I16,K16,M16,O16)</f>
        <v>3</v>
      </c>
      <c r="D16" s="859">
        <f t="shared" si="2"/>
        <v>10.100000000000001</v>
      </c>
      <c r="E16" s="779">
        <v>1</v>
      </c>
      <c r="F16" s="774">
        <v>4</v>
      </c>
      <c r="G16" s="779">
        <v>1</v>
      </c>
      <c r="H16" s="774">
        <v>0.7</v>
      </c>
      <c r="I16" s="779">
        <v>1</v>
      </c>
      <c r="J16" s="778">
        <v>5.4</v>
      </c>
      <c r="K16" s="775" t="s">
        <v>1064</v>
      </c>
      <c r="L16" s="860" t="s">
        <v>1064</v>
      </c>
      <c r="M16" s="775" t="s">
        <v>1064</v>
      </c>
      <c r="N16" s="776" t="s">
        <v>1064</v>
      </c>
      <c r="O16" s="780" t="s">
        <v>1064</v>
      </c>
      <c r="P16" s="861" t="s">
        <v>1064</v>
      </c>
      <c r="Q16" s="79" t="s">
        <v>194</v>
      </c>
      <c r="R16" s="101" t="s">
        <v>716</v>
      </c>
    </row>
    <row r="17" spans="1:18" s="15" customFormat="1" ht="17.100000000000001" customHeight="1">
      <c r="A17" s="77" t="s">
        <v>150</v>
      </c>
      <c r="B17" s="101"/>
      <c r="C17" s="858">
        <f t="shared" si="2"/>
        <v>16</v>
      </c>
      <c r="D17" s="859">
        <f t="shared" si="2"/>
        <v>74.5</v>
      </c>
      <c r="E17" s="779">
        <v>1</v>
      </c>
      <c r="F17" s="774">
        <v>2.9</v>
      </c>
      <c r="G17" s="777" t="s">
        <v>1064</v>
      </c>
      <c r="H17" s="774" t="s">
        <v>1064</v>
      </c>
      <c r="I17" s="777">
        <v>4</v>
      </c>
      <c r="J17" s="774">
        <v>38</v>
      </c>
      <c r="K17" s="780" t="s">
        <v>1064</v>
      </c>
      <c r="L17" s="860" t="s">
        <v>1064</v>
      </c>
      <c r="M17" s="775">
        <v>11</v>
      </c>
      <c r="N17" s="776">
        <v>33.6</v>
      </c>
      <c r="O17" s="780" t="s">
        <v>1064</v>
      </c>
      <c r="P17" s="861" t="s">
        <v>1064</v>
      </c>
      <c r="Q17" s="79" t="s">
        <v>151</v>
      </c>
      <c r="R17" s="101" t="s">
        <v>717</v>
      </c>
    </row>
    <row r="18" spans="1:18" s="15" customFormat="1" ht="17.100000000000001" customHeight="1">
      <c r="A18" s="77" t="s">
        <v>152</v>
      </c>
      <c r="B18" s="101"/>
      <c r="C18" s="858">
        <f t="shared" si="2"/>
        <v>2</v>
      </c>
      <c r="D18" s="859">
        <f t="shared" si="2"/>
        <v>11.799999999999999</v>
      </c>
      <c r="E18" s="779" t="s">
        <v>1064</v>
      </c>
      <c r="F18" s="774" t="s">
        <v>1064</v>
      </c>
      <c r="G18" s="779">
        <v>1</v>
      </c>
      <c r="H18" s="774">
        <v>0.6</v>
      </c>
      <c r="I18" s="777">
        <v>1</v>
      </c>
      <c r="J18" s="778">
        <v>11.2</v>
      </c>
      <c r="K18" s="775" t="s">
        <v>1064</v>
      </c>
      <c r="L18" s="776" t="s">
        <v>1064</v>
      </c>
      <c r="M18" s="775" t="s">
        <v>1064</v>
      </c>
      <c r="N18" s="776" t="s">
        <v>1064</v>
      </c>
      <c r="O18" s="780" t="s">
        <v>1064</v>
      </c>
      <c r="P18" s="861" t="s">
        <v>1064</v>
      </c>
      <c r="Q18" s="79" t="s">
        <v>153</v>
      </c>
      <c r="R18" s="101" t="s">
        <v>718</v>
      </c>
    </row>
    <row r="19" spans="1:18" s="15" customFormat="1" ht="17.100000000000001" customHeight="1">
      <c r="A19" s="77" t="s">
        <v>154</v>
      </c>
      <c r="B19" s="101"/>
      <c r="C19" s="858">
        <f t="shared" si="2"/>
        <v>3</v>
      </c>
      <c r="D19" s="859">
        <f t="shared" si="2"/>
        <v>10.399999999999999</v>
      </c>
      <c r="E19" s="779">
        <v>1</v>
      </c>
      <c r="F19" s="774">
        <v>4.5999999999999996</v>
      </c>
      <c r="G19" s="777">
        <v>1</v>
      </c>
      <c r="H19" s="778">
        <v>3</v>
      </c>
      <c r="I19" s="777">
        <v>1</v>
      </c>
      <c r="J19" s="774">
        <v>2.8</v>
      </c>
      <c r="K19" s="775" t="s">
        <v>1064</v>
      </c>
      <c r="L19" s="776" t="s">
        <v>1064</v>
      </c>
      <c r="M19" s="775" t="s">
        <v>1064</v>
      </c>
      <c r="N19" s="776" t="s">
        <v>1064</v>
      </c>
      <c r="O19" s="780" t="s">
        <v>1064</v>
      </c>
      <c r="P19" s="861" t="s">
        <v>1064</v>
      </c>
      <c r="Q19" s="79" t="s">
        <v>155</v>
      </c>
      <c r="R19" s="101" t="s">
        <v>719</v>
      </c>
    </row>
    <row r="20" spans="1:18" s="15" customFormat="1" ht="17.100000000000001" customHeight="1">
      <c r="A20" s="77" t="s">
        <v>156</v>
      </c>
      <c r="B20" s="101"/>
      <c r="C20" s="858">
        <f t="shared" si="2"/>
        <v>3</v>
      </c>
      <c r="D20" s="859">
        <f t="shared" si="2"/>
        <v>16.2</v>
      </c>
      <c r="E20" s="777">
        <v>1</v>
      </c>
      <c r="F20" s="774">
        <v>13</v>
      </c>
      <c r="G20" s="779">
        <v>1</v>
      </c>
      <c r="H20" s="774">
        <v>1.2</v>
      </c>
      <c r="I20" s="779">
        <v>1</v>
      </c>
      <c r="J20" s="778">
        <v>2</v>
      </c>
      <c r="K20" s="775" t="s">
        <v>1064</v>
      </c>
      <c r="L20" s="776" t="s">
        <v>1064</v>
      </c>
      <c r="M20" s="775" t="s">
        <v>1064</v>
      </c>
      <c r="N20" s="776" t="s">
        <v>1064</v>
      </c>
      <c r="O20" s="780" t="s">
        <v>1064</v>
      </c>
      <c r="P20" s="861" t="s">
        <v>1064</v>
      </c>
      <c r="Q20" s="79" t="s">
        <v>157</v>
      </c>
      <c r="R20" s="101" t="s">
        <v>720</v>
      </c>
    </row>
    <row r="21" spans="1:18" s="15" customFormat="1" ht="17.100000000000001" customHeight="1">
      <c r="A21" s="77" t="s">
        <v>158</v>
      </c>
      <c r="B21" s="101"/>
      <c r="C21" s="858">
        <f t="shared" si="2"/>
        <v>4</v>
      </c>
      <c r="D21" s="859">
        <f t="shared" si="2"/>
        <v>4.9000000000000004</v>
      </c>
      <c r="E21" s="779" t="s">
        <v>1064</v>
      </c>
      <c r="F21" s="774" t="s">
        <v>1064</v>
      </c>
      <c r="G21" s="777">
        <v>1</v>
      </c>
      <c r="H21" s="774">
        <v>1</v>
      </c>
      <c r="I21" s="777">
        <v>2</v>
      </c>
      <c r="J21" s="774">
        <v>3.7</v>
      </c>
      <c r="K21" s="775">
        <v>1</v>
      </c>
      <c r="L21" s="776">
        <v>0.2</v>
      </c>
      <c r="M21" s="775" t="s">
        <v>1064</v>
      </c>
      <c r="N21" s="776" t="s">
        <v>1064</v>
      </c>
      <c r="O21" s="780" t="s">
        <v>1064</v>
      </c>
      <c r="P21" s="861" t="s">
        <v>1064</v>
      </c>
      <c r="Q21" s="79" t="s">
        <v>159</v>
      </c>
      <c r="R21" s="101" t="s">
        <v>721</v>
      </c>
    </row>
    <row r="22" spans="1:18" s="15" customFormat="1" ht="17.100000000000001" customHeight="1">
      <c r="A22" s="77" t="s">
        <v>160</v>
      </c>
      <c r="B22" s="101"/>
      <c r="C22" s="858">
        <f t="shared" si="2"/>
        <v>3</v>
      </c>
      <c r="D22" s="859">
        <f t="shared" si="2"/>
        <v>4.7</v>
      </c>
      <c r="E22" s="779">
        <v>1</v>
      </c>
      <c r="F22" s="774">
        <v>3.1</v>
      </c>
      <c r="G22" s="777">
        <v>1</v>
      </c>
      <c r="H22" s="774">
        <v>0.4</v>
      </c>
      <c r="I22" s="777" t="s">
        <v>1064</v>
      </c>
      <c r="J22" s="774" t="s">
        <v>1064</v>
      </c>
      <c r="K22" s="775">
        <v>1</v>
      </c>
      <c r="L22" s="776">
        <v>1.2</v>
      </c>
      <c r="M22" s="775" t="s">
        <v>1064</v>
      </c>
      <c r="N22" s="776" t="s">
        <v>1064</v>
      </c>
      <c r="O22" s="780" t="s">
        <v>1064</v>
      </c>
      <c r="P22" s="861" t="s">
        <v>1064</v>
      </c>
      <c r="Q22" s="79" t="s">
        <v>161</v>
      </c>
      <c r="R22" s="101" t="s">
        <v>722</v>
      </c>
    </row>
    <row r="23" spans="1:18" s="15" customFormat="1" ht="17.100000000000001" customHeight="1">
      <c r="A23" s="77" t="s">
        <v>162</v>
      </c>
      <c r="B23" s="101"/>
      <c r="C23" s="858">
        <f t="shared" si="2"/>
        <v>2</v>
      </c>
      <c r="D23" s="859">
        <f t="shared" si="2"/>
        <v>3.2</v>
      </c>
      <c r="E23" s="779">
        <v>1</v>
      </c>
      <c r="F23" s="774">
        <v>2.5</v>
      </c>
      <c r="G23" s="779">
        <v>1</v>
      </c>
      <c r="H23" s="774">
        <v>0.7</v>
      </c>
      <c r="I23" s="777" t="s">
        <v>1064</v>
      </c>
      <c r="J23" s="774" t="s">
        <v>1064</v>
      </c>
      <c r="K23" s="775" t="s">
        <v>1064</v>
      </c>
      <c r="L23" s="776" t="s">
        <v>1064</v>
      </c>
      <c r="M23" s="775" t="s">
        <v>1064</v>
      </c>
      <c r="N23" s="860" t="s">
        <v>1064</v>
      </c>
      <c r="O23" s="861" t="s">
        <v>1064</v>
      </c>
      <c r="P23" s="861" t="s">
        <v>1064</v>
      </c>
      <c r="Q23" s="79" t="s">
        <v>163</v>
      </c>
      <c r="R23" s="101" t="s">
        <v>723</v>
      </c>
    </row>
    <row r="24" spans="1:18" s="15" customFormat="1" ht="17.100000000000001" customHeight="1">
      <c r="A24" s="77" t="s">
        <v>164</v>
      </c>
      <c r="B24" s="101"/>
      <c r="C24" s="858">
        <f t="shared" si="2"/>
        <v>5</v>
      </c>
      <c r="D24" s="859">
        <f t="shared" si="2"/>
        <v>14.899999999999999</v>
      </c>
      <c r="E24" s="779">
        <v>1</v>
      </c>
      <c r="F24" s="774">
        <v>2.6</v>
      </c>
      <c r="G24" s="779">
        <v>1</v>
      </c>
      <c r="H24" s="774">
        <v>2</v>
      </c>
      <c r="I24" s="777">
        <v>1</v>
      </c>
      <c r="J24" s="774">
        <v>3.3</v>
      </c>
      <c r="K24" s="775" t="s">
        <v>1064</v>
      </c>
      <c r="L24" s="776" t="s">
        <v>1064</v>
      </c>
      <c r="M24" s="775">
        <v>2</v>
      </c>
      <c r="N24" s="776">
        <v>7</v>
      </c>
      <c r="O24" s="780" t="s">
        <v>1064</v>
      </c>
      <c r="P24" s="861" t="s">
        <v>1064</v>
      </c>
      <c r="Q24" s="79" t="s">
        <v>165</v>
      </c>
      <c r="R24" s="101" t="s">
        <v>724</v>
      </c>
    </row>
    <row r="25" spans="1:18" s="15" customFormat="1" ht="17.100000000000001" customHeight="1">
      <c r="A25" s="77" t="s">
        <v>166</v>
      </c>
      <c r="B25" s="101"/>
      <c r="C25" s="858">
        <f t="shared" si="2"/>
        <v>2</v>
      </c>
      <c r="D25" s="859">
        <f t="shared" si="2"/>
        <v>1.7</v>
      </c>
      <c r="E25" s="777" t="s">
        <v>1064</v>
      </c>
      <c r="F25" s="774" t="s">
        <v>1064</v>
      </c>
      <c r="G25" s="779">
        <v>1</v>
      </c>
      <c r="H25" s="774">
        <v>0.7</v>
      </c>
      <c r="I25" s="777">
        <v>1</v>
      </c>
      <c r="J25" s="774">
        <v>1</v>
      </c>
      <c r="K25" s="775" t="s">
        <v>1064</v>
      </c>
      <c r="L25" s="776" t="s">
        <v>1064</v>
      </c>
      <c r="M25" s="775" t="s">
        <v>1064</v>
      </c>
      <c r="N25" s="776" t="s">
        <v>1064</v>
      </c>
      <c r="O25" s="780" t="s">
        <v>1064</v>
      </c>
      <c r="P25" s="861" t="s">
        <v>1064</v>
      </c>
      <c r="Q25" s="79" t="s">
        <v>167</v>
      </c>
      <c r="R25" s="101" t="s">
        <v>725</v>
      </c>
    </row>
    <row r="26" spans="1:18" s="15" customFormat="1" ht="17.100000000000001" customHeight="1">
      <c r="A26" s="77" t="s">
        <v>168</v>
      </c>
      <c r="B26" s="101"/>
      <c r="C26" s="858">
        <f t="shared" si="2"/>
        <v>2</v>
      </c>
      <c r="D26" s="859">
        <f t="shared" si="2"/>
        <v>1.8</v>
      </c>
      <c r="E26" s="777" t="s">
        <v>1064</v>
      </c>
      <c r="F26" s="774" t="s">
        <v>1064</v>
      </c>
      <c r="G26" s="779">
        <v>1</v>
      </c>
      <c r="H26" s="774">
        <v>0.8</v>
      </c>
      <c r="I26" s="777">
        <v>1</v>
      </c>
      <c r="J26" s="774">
        <v>1</v>
      </c>
      <c r="K26" s="775" t="s">
        <v>1064</v>
      </c>
      <c r="L26" s="776" t="s">
        <v>1064</v>
      </c>
      <c r="M26" s="775" t="s">
        <v>1064</v>
      </c>
      <c r="N26" s="776" t="s">
        <v>1064</v>
      </c>
      <c r="O26" s="780" t="s">
        <v>1064</v>
      </c>
      <c r="P26" s="861" t="s">
        <v>1064</v>
      </c>
      <c r="Q26" s="79" t="s">
        <v>169</v>
      </c>
      <c r="R26" s="101" t="s">
        <v>726</v>
      </c>
    </row>
    <row r="27" spans="1:18" s="15" customFormat="1" ht="17.100000000000001" customHeight="1">
      <c r="A27" s="77" t="s">
        <v>170</v>
      </c>
      <c r="B27" s="101"/>
      <c r="C27" s="858">
        <f t="shared" si="2"/>
        <v>1</v>
      </c>
      <c r="D27" s="859">
        <f t="shared" si="2"/>
        <v>4.5999999999999996</v>
      </c>
      <c r="E27" s="779">
        <v>1</v>
      </c>
      <c r="F27" s="774">
        <v>4.5999999999999996</v>
      </c>
      <c r="G27" s="777" t="s">
        <v>1064</v>
      </c>
      <c r="H27" s="774" t="s">
        <v>1064</v>
      </c>
      <c r="I27" s="777" t="s">
        <v>1064</v>
      </c>
      <c r="J27" s="774" t="s">
        <v>1064</v>
      </c>
      <c r="K27" s="775" t="s">
        <v>1064</v>
      </c>
      <c r="L27" s="776" t="s">
        <v>1064</v>
      </c>
      <c r="M27" s="775" t="s">
        <v>1064</v>
      </c>
      <c r="N27" s="776" t="s">
        <v>1064</v>
      </c>
      <c r="O27" s="780" t="s">
        <v>1064</v>
      </c>
      <c r="P27" s="861" t="s">
        <v>1064</v>
      </c>
      <c r="Q27" s="79" t="s">
        <v>171</v>
      </c>
      <c r="R27" s="101" t="s">
        <v>727</v>
      </c>
    </row>
    <row r="28" spans="1:18" s="15" customFormat="1" ht="17.100000000000001" customHeight="1">
      <c r="A28" s="77" t="s">
        <v>172</v>
      </c>
      <c r="B28" s="101"/>
      <c r="C28" s="858">
        <f t="shared" si="2"/>
        <v>1</v>
      </c>
      <c r="D28" s="859">
        <f t="shared" si="2"/>
        <v>4.2</v>
      </c>
      <c r="E28" s="779">
        <v>1</v>
      </c>
      <c r="F28" s="774">
        <v>4.2</v>
      </c>
      <c r="G28" s="777" t="s">
        <v>1064</v>
      </c>
      <c r="H28" s="774" t="s">
        <v>1064</v>
      </c>
      <c r="I28" s="777" t="s">
        <v>1064</v>
      </c>
      <c r="J28" s="774" t="s">
        <v>1064</v>
      </c>
      <c r="K28" s="775" t="s">
        <v>1064</v>
      </c>
      <c r="L28" s="776" t="s">
        <v>1064</v>
      </c>
      <c r="M28" s="775" t="s">
        <v>1064</v>
      </c>
      <c r="N28" s="776" t="s">
        <v>1064</v>
      </c>
      <c r="O28" s="780" t="s">
        <v>1064</v>
      </c>
      <c r="P28" s="861" t="s">
        <v>1064</v>
      </c>
      <c r="Q28" s="79" t="s">
        <v>195</v>
      </c>
      <c r="R28" s="101" t="s">
        <v>728</v>
      </c>
    </row>
    <row r="29" spans="1:18" s="15" customFormat="1" ht="17.100000000000001" customHeight="1">
      <c r="A29" s="77" t="s">
        <v>173</v>
      </c>
      <c r="B29" s="101"/>
      <c r="C29" s="858">
        <f t="shared" si="2"/>
        <v>1</v>
      </c>
      <c r="D29" s="859">
        <f t="shared" si="2"/>
        <v>4.0999999999999996</v>
      </c>
      <c r="E29" s="779" t="s">
        <v>1064</v>
      </c>
      <c r="F29" s="774" t="s">
        <v>1064</v>
      </c>
      <c r="G29" s="777" t="s">
        <v>1064</v>
      </c>
      <c r="H29" s="774" t="s">
        <v>1064</v>
      </c>
      <c r="I29" s="777">
        <v>1</v>
      </c>
      <c r="J29" s="774">
        <v>4.0999999999999996</v>
      </c>
      <c r="K29" s="775" t="s">
        <v>1064</v>
      </c>
      <c r="L29" s="776" t="s">
        <v>1064</v>
      </c>
      <c r="M29" s="775" t="s">
        <v>1064</v>
      </c>
      <c r="N29" s="776" t="s">
        <v>1064</v>
      </c>
      <c r="O29" s="780" t="s">
        <v>1064</v>
      </c>
      <c r="P29" s="861" t="s">
        <v>1064</v>
      </c>
      <c r="Q29" s="79" t="s">
        <v>174</v>
      </c>
      <c r="R29" s="101" t="s">
        <v>729</v>
      </c>
    </row>
    <row r="30" spans="1:18" s="15" customFormat="1" ht="17.100000000000001" customHeight="1">
      <c r="A30" s="77" t="s">
        <v>175</v>
      </c>
      <c r="B30" s="101"/>
      <c r="C30" s="858">
        <f t="shared" si="2"/>
        <v>5</v>
      </c>
      <c r="D30" s="859">
        <f t="shared" si="2"/>
        <v>18.2</v>
      </c>
      <c r="E30" s="779" t="s">
        <v>1064</v>
      </c>
      <c r="F30" s="774" t="s">
        <v>1064</v>
      </c>
      <c r="G30" s="779">
        <v>1</v>
      </c>
      <c r="H30" s="774">
        <v>0.5</v>
      </c>
      <c r="I30" s="777">
        <v>2</v>
      </c>
      <c r="J30" s="774">
        <v>16</v>
      </c>
      <c r="K30" s="775">
        <v>1</v>
      </c>
      <c r="L30" s="776">
        <v>1</v>
      </c>
      <c r="M30" s="775">
        <v>1</v>
      </c>
      <c r="N30" s="776">
        <v>0.7</v>
      </c>
      <c r="O30" s="780" t="s">
        <v>1064</v>
      </c>
      <c r="P30" s="861" t="s">
        <v>1064</v>
      </c>
      <c r="Q30" s="79" t="s">
        <v>176</v>
      </c>
      <c r="R30" s="101" t="s">
        <v>730</v>
      </c>
    </row>
    <row r="31" spans="1:18" s="15" customFormat="1" ht="17.100000000000001" customHeight="1">
      <c r="A31" s="77" t="s">
        <v>177</v>
      </c>
      <c r="B31" s="101"/>
      <c r="C31" s="858">
        <f t="shared" si="2"/>
        <v>1</v>
      </c>
      <c r="D31" s="859">
        <f t="shared" si="2"/>
        <v>2.7</v>
      </c>
      <c r="E31" s="779">
        <v>1</v>
      </c>
      <c r="F31" s="774">
        <v>2.7</v>
      </c>
      <c r="G31" s="779" t="s">
        <v>1064</v>
      </c>
      <c r="H31" s="774" t="s">
        <v>1064</v>
      </c>
      <c r="I31" s="777" t="s">
        <v>1064</v>
      </c>
      <c r="J31" s="774" t="s">
        <v>1064</v>
      </c>
      <c r="K31" s="775" t="s">
        <v>1064</v>
      </c>
      <c r="L31" s="776" t="s">
        <v>1064</v>
      </c>
      <c r="M31" s="775" t="s">
        <v>1064</v>
      </c>
      <c r="N31" s="776" t="s">
        <v>1064</v>
      </c>
      <c r="O31" s="780" t="s">
        <v>1064</v>
      </c>
      <c r="P31" s="861" t="s">
        <v>1064</v>
      </c>
      <c r="Q31" s="79" t="s">
        <v>178</v>
      </c>
      <c r="R31" s="101" t="s">
        <v>731</v>
      </c>
    </row>
    <row r="32" spans="1:18" s="15" customFormat="1" ht="17.100000000000001" customHeight="1">
      <c r="A32" s="77" t="s">
        <v>179</v>
      </c>
      <c r="B32" s="101"/>
      <c r="C32" s="858">
        <f t="shared" si="2"/>
        <v>1</v>
      </c>
      <c r="D32" s="859">
        <f t="shared" si="2"/>
        <v>1.9</v>
      </c>
      <c r="E32" s="779" t="s">
        <v>1064</v>
      </c>
      <c r="F32" s="774" t="s">
        <v>1064</v>
      </c>
      <c r="G32" s="779">
        <v>1</v>
      </c>
      <c r="H32" s="774">
        <v>1.9</v>
      </c>
      <c r="I32" s="777" t="s">
        <v>1064</v>
      </c>
      <c r="J32" s="774" t="s">
        <v>1064</v>
      </c>
      <c r="K32" s="775" t="s">
        <v>1064</v>
      </c>
      <c r="L32" s="776" t="s">
        <v>1064</v>
      </c>
      <c r="M32" s="775" t="s">
        <v>1064</v>
      </c>
      <c r="N32" s="776" t="s">
        <v>1064</v>
      </c>
      <c r="O32" s="780" t="s">
        <v>1064</v>
      </c>
      <c r="P32" s="861" t="s">
        <v>1064</v>
      </c>
      <c r="Q32" s="79" t="s">
        <v>180</v>
      </c>
      <c r="R32" s="101" t="s">
        <v>732</v>
      </c>
    </row>
    <row r="33" spans="1:18" s="15" customFormat="1" ht="17.100000000000001" customHeight="1">
      <c r="A33" s="77" t="s">
        <v>181</v>
      </c>
      <c r="B33" s="101"/>
      <c r="C33" s="858">
        <f t="shared" si="2"/>
        <v>1</v>
      </c>
      <c r="D33" s="859">
        <f t="shared" si="2"/>
        <v>0.9</v>
      </c>
      <c r="E33" s="779" t="s">
        <v>1064</v>
      </c>
      <c r="F33" s="774" t="s">
        <v>1064</v>
      </c>
      <c r="G33" s="777">
        <v>1</v>
      </c>
      <c r="H33" s="774">
        <v>0.9</v>
      </c>
      <c r="I33" s="777" t="s">
        <v>1064</v>
      </c>
      <c r="J33" s="774" t="s">
        <v>1064</v>
      </c>
      <c r="K33" s="775" t="s">
        <v>1064</v>
      </c>
      <c r="L33" s="776" t="s">
        <v>1064</v>
      </c>
      <c r="M33" s="775" t="s">
        <v>1064</v>
      </c>
      <c r="N33" s="776" t="s">
        <v>1064</v>
      </c>
      <c r="O33" s="780" t="s">
        <v>1064</v>
      </c>
      <c r="P33" s="861" t="s">
        <v>1064</v>
      </c>
      <c r="Q33" s="79" t="s">
        <v>182</v>
      </c>
      <c r="R33" s="101" t="s">
        <v>733</v>
      </c>
    </row>
    <row r="34" spans="1:18" s="15" customFormat="1" ht="17.100000000000001" customHeight="1">
      <c r="A34" s="77" t="s">
        <v>183</v>
      </c>
      <c r="B34" s="101"/>
      <c r="C34" s="858">
        <f t="shared" si="2"/>
        <v>3</v>
      </c>
      <c r="D34" s="859">
        <f t="shared" si="2"/>
        <v>11.3</v>
      </c>
      <c r="E34" s="779">
        <v>1</v>
      </c>
      <c r="F34" s="774">
        <v>6.7</v>
      </c>
      <c r="G34" s="779">
        <v>1</v>
      </c>
      <c r="H34" s="774">
        <v>3.2</v>
      </c>
      <c r="I34" s="777" t="s">
        <v>1064</v>
      </c>
      <c r="J34" s="774" t="s">
        <v>1064</v>
      </c>
      <c r="K34" s="775" t="s">
        <v>1064</v>
      </c>
      <c r="L34" s="776" t="s">
        <v>1064</v>
      </c>
      <c r="M34" s="775">
        <v>1</v>
      </c>
      <c r="N34" s="776">
        <v>1.4</v>
      </c>
      <c r="O34" s="780" t="s">
        <v>1064</v>
      </c>
      <c r="P34" s="861" t="s">
        <v>1064</v>
      </c>
      <c r="Q34" s="79" t="s">
        <v>184</v>
      </c>
      <c r="R34" s="101" t="s">
        <v>734</v>
      </c>
    </row>
    <row r="35" spans="1:18" s="15" customFormat="1" ht="17.100000000000001" customHeight="1">
      <c r="A35" s="77" t="s">
        <v>185</v>
      </c>
      <c r="B35" s="101"/>
      <c r="C35" s="858">
        <f t="shared" si="2"/>
        <v>1</v>
      </c>
      <c r="D35" s="859">
        <f t="shared" si="2"/>
        <v>3.2</v>
      </c>
      <c r="E35" s="779">
        <v>1</v>
      </c>
      <c r="F35" s="774">
        <v>3.2</v>
      </c>
      <c r="G35" s="779" t="s">
        <v>1064</v>
      </c>
      <c r="H35" s="774" t="s">
        <v>1064</v>
      </c>
      <c r="I35" s="777" t="s">
        <v>1064</v>
      </c>
      <c r="J35" s="774" t="s">
        <v>1064</v>
      </c>
      <c r="K35" s="775" t="s">
        <v>1064</v>
      </c>
      <c r="L35" s="776" t="s">
        <v>1064</v>
      </c>
      <c r="M35" s="775" t="s">
        <v>1064</v>
      </c>
      <c r="N35" s="776" t="s">
        <v>1064</v>
      </c>
      <c r="O35" s="780" t="s">
        <v>1064</v>
      </c>
      <c r="P35" s="861" t="s">
        <v>1064</v>
      </c>
      <c r="Q35" s="79" t="s">
        <v>186</v>
      </c>
      <c r="R35" s="101" t="s">
        <v>735</v>
      </c>
    </row>
    <row r="36" spans="1:18" s="15" customFormat="1" ht="17.100000000000001" customHeight="1">
      <c r="A36" s="77" t="s">
        <v>187</v>
      </c>
      <c r="B36" s="101"/>
      <c r="C36" s="858">
        <f t="shared" si="2"/>
        <v>1</v>
      </c>
      <c r="D36" s="859">
        <f t="shared" si="2"/>
        <v>3.3</v>
      </c>
      <c r="E36" s="779">
        <v>1</v>
      </c>
      <c r="F36" s="774">
        <v>3.3</v>
      </c>
      <c r="G36" s="779" t="s">
        <v>1064</v>
      </c>
      <c r="H36" s="774" t="s">
        <v>1064</v>
      </c>
      <c r="I36" s="779" t="s">
        <v>1064</v>
      </c>
      <c r="J36" s="774" t="s">
        <v>1064</v>
      </c>
      <c r="K36" s="775" t="s">
        <v>1064</v>
      </c>
      <c r="L36" s="776" t="s">
        <v>1064</v>
      </c>
      <c r="M36" s="775" t="s">
        <v>1064</v>
      </c>
      <c r="N36" s="776" t="s">
        <v>1064</v>
      </c>
      <c r="O36" s="780" t="s">
        <v>1064</v>
      </c>
      <c r="P36" s="861" t="s">
        <v>1064</v>
      </c>
      <c r="Q36" s="79" t="s">
        <v>188</v>
      </c>
      <c r="R36" s="101" t="s">
        <v>736</v>
      </c>
    </row>
    <row r="37" spans="1:18" s="15" customFormat="1" ht="17.100000000000001" customHeight="1">
      <c r="A37" s="77" t="s">
        <v>189</v>
      </c>
      <c r="B37" s="101"/>
      <c r="C37" s="858">
        <f t="shared" si="2"/>
        <v>2</v>
      </c>
      <c r="D37" s="859">
        <f t="shared" si="2"/>
        <v>4.0999999999999996</v>
      </c>
      <c r="E37" s="779">
        <v>1</v>
      </c>
      <c r="F37" s="774">
        <v>3.4</v>
      </c>
      <c r="G37" s="779">
        <v>1</v>
      </c>
      <c r="H37" s="774">
        <v>0.7</v>
      </c>
      <c r="I37" s="779" t="s">
        <v>1064</v>
      </c>
      <c r="J37" s="774" t="s">
        <v>1064</v>
      </c>
      <c r="K37" s="780" t="s">
        <v>1064</v>
      </c>
      <c r="L37" s="776" t="s">
        <v>1064</v>
      </c>
      <c r="M37" s="775" t="s">
        <v>1064</v>
      </c>
      <c r="N37" s="776" t="s">
        <v>1064</v>
      </c>
      <c r="O37" s="780" t="s">
        <v>1064</v>
      </c>
      <c r="P37" s="861" t="s">
        <v>1064</v>
      </c>
      <c r="Q37" s="79" t="s">
        <v>190</v>
      </c>
      <c r="R37" s="101" t="s">
        <v>737</v>
      </c>
    </row>
    <row r="38" spans="1:18" s="104" customFormat="1" ht="17.100000000000001" customHeight="1" thickBot="1">
      <c r="A38" s="88" t="s">
        <v>191</v>
      </c>
      <c r="B38" s="103"/>
      <c r="C38" s="862">
        <f t="shared" si="2"/>
        <v>2</v>
      </c>
      <c r="D38" s="863">
        <f t="shared" si="2"/>
        <v>1.7000000000000002</v>
      </c>
      <c r="E38" s="864">
        <v>1</v>
      </c>
      <c r="F38" s="781">
        <v>1.6</v>
      </c>
      <c r="G38" s="864">
        <v>1</v>
      </c>
      <c r="H38" s="774">
        <v>0.1</v>
      </c>
      <c r="I38" s="779" t="s">
        <v>1064</v>
      </c>
      <c r="J38" s="774" t="s">
        <v>1064</v>
      </c>
      <c r="K38" s="780" t="s">
        <v>1064</v>
      </c>
      <c r="L38" s="776" t="s">
        <v>1064</v>
      </c>
      <c r="M38" s="775" t="s">
        <v>1064</v>
      </c>
      <c r="N38" s="782" t="s">
        <v>1064</v>
      </c>
      <c r="O38" s="865" t="s">
        <v>1064</v>
      </c>
      <c r="P38" s="861" t="s">
        <v>1064</v>
      </c>
      <c r="Q38" s="79" t="s">
        <v>192</v>
      </c>
      <c r="R38" s="103" t="s">
        <v>738</v>
      </c>
    </row>
    <row r="39" spans="1:18" s="120" customFormat="1" ht="11.1" customHeight="1">
      <c r="A39" s="648" t="s">
        <v>1266</v>
      </c>
      <c r="B39" s="648"/>
      <c r="C39" s="102"/>
      <c r="D39" s="665"/>
      <c r="E39" s="666"/>
      <c r="F39" s="666"/>
      <c r="G39" s="667"/>
      <c r="H39" s="668"/>
      <c r="I39" s="667"/>
      <c r="J39" s="667"/>
      <c r="K39" s="667"/>
      <c r="L39" s="667"/>
      <c r="M39" s="667"/>
      <c r="N39" s="668"/>
      <c r="P39" s="493"/>
      <c r="Q39" s="493" t="s">
        <v>1267</v>
      </c>
      <c r="R39" s="648"/>
    </row>
    <row r="40" spans="1:18" s="120" customFormat="1" ht="11.1" customHeight="1">
      <c r="A40" s="669" t="s">
        <v>265</v>
      </c>
      <c r="C40" s="102"/>
      <c r="D40" s="665"/>
      <c r="E40" s="637"/>
      <c r="F40" s="637"/>
      <c r="G40" s="665"/>
      <c r="H40" s="670"/>
      <c r="I40" s="665"/>
      <c r="J40" s="665"/>
      <c r="K40" s="665"/>
      <c r="L40" s="665"/>
      <c r="M40" s="665"/>
      <c r="N40" s="670"/>
      <c r="Q40" s="671"/>
    </row>
    <row r="41" spans="1:18" s="114" customFormat="1" ht="11.1" customHeight="1">
      <c r="A41" s="754" t="s">
        <v>1236</v>
      </c>
      <c r="B41" s="113"/>
      <c r="C41" s="102"/>
      <c r="D41" s="113"/>
      <c r="E41" s="113"/>
      <c r="F41" s="113"/>
      <c r="G41" s="113"/>
      <c r="H41" s="113"/>
      <c r="I41" s="113"/>
      <c r="J41" s="113"/>
      <c r="Q41" s="754"/>
      <c r="R41" s="113"/>
    </row>
    <row r="42" spans="1:18" s="15" customFormat="1" ht="11.25">
      <c r="A42" s="92"/>
      <c r="B42" s="92"/>
      <c r="C42" s="92"/>
      <c r="D42" s="413"/>
      <c r="E42" s="413"/>
      <c r="F42" s="413"/>
      <c r="G42" s="413"/>
      <c r="H42" s="413"/>
      <c r="I42" s="413"/>
      <c r="J42" s="413"/>
      <c r="K42" s="412"/>
      <c r="L42" s="412"/>
      <c r="M42" s="412"/>
      <c r="N42" s="412"/>
      <c r="Q42" s="92"/>
      <c r="R42" s="92"/>
    </row>
    <row r="43" spans="1:18" s="15" customFormat="1" ht="11.25">
      <c r="A43" s="92"/>
      <c r="B43" s="92"/>
      <c r="C43" s="92"/>
      <c r="D43" s="413"/>
      <c r="E43" s="413"/>
      <c r="F43" s="413"/>
      <c r="G43" s="413"/>
      <c r="H43" s="413"/>
      <c r="I43" s="413"/>
      <c r="J43" s="413"/>
      <c r="K43" s="412"/>
      <c r="L43" s="412"/>
      <c r="M43" s="412"/>
      <c r="N43" s="412"/>
      <c r="Q43" s="92"/>
      <c r="R43" s="92"/>
    </row>
    <row r="44" spans="1:18" s="15" customFormat="1" ht="11.25">
      <c r="A44" s="92"/>
      <c r="B44" s="92"/>
      <c r="C44" s="92"/>
      <c r="D44" s="413"/>
      <c r="E44" s="413"/>
      <c r="F44" s="413"/>
      <c r="G44" s="413"/>
      <c r="H44" s="413"/>
      <c r="I44" s="413"/>
      <c r="J44" s="413"/>
      <c r="K44" s="412"/>
      <c r="L44" s="412"/>
      <c r="M44" s="412"/>
      <c r="N44" s="412"/>
      <c r="Q44" s="92"/>
      <c r="R44" s="92"/>
    </row>
    <row r="45" spans="1:18" s="15" customFormat="1" ht="11.25">
      <c r="A45" s="92"/>
      <c r="B45" s="92"/>
      <c r="C45" s="92"/>
      <c r="D45" s="413"/>
      <c r="E45" s="413"/>
      <c r="F45" s="413"/>
      <c r="G45" s="413"/>
      <c r="H45" s="413"/>
      <c r="I45" s="413"/>
      <c r="J45" s="413"/>
      <c r="K45" s="412"/>
      <c r="L45" s="412"/>
      <c r="M45" s="412"/>
      <c r="N45" s="412"/>
      <c r="Q45" s="92"/>
      <c r="R45" s="92"/>
    </row>
    <row r="46" spans="1:18" s="15" customFormat="1" ht="11.25">
      <c r="A46" s="92"/>
      <c r="B46" s="92"/>
      <c r="C46" s="92"/>
      <c r="D46" s="413"/>
      <c r="E46" s="413"/>
      <c r="F46" s="413"/>
      <c r="G46" s="413"/>
      <c r="H46" s="413"/>
      <c r="I46" s="413"/>
      <c r="J46" s="413"/>
      <c r="K46" s="412"/>
      <c r="L46" s="412"/>
      <c r="M46" s="412"/>
      <c r="N46" s="412"/>
      <c r="Q46" s="92"/>
      <c r="R46" s="92"/>
    </row>
    <row r="47" spans="1:18" s="15" customFormat="1" ht="11.25">
      <c r="A47" s="92"/>
      <c r="B47" s="92"/>
      <c r="C47" s="92"/>
      <c r="D47" s="413"/>
      <c r="E47" s="413"/>
      <c r="F47" s="413"/>
      <c r="G47" s="413"/>
      <c r="H47" s="413"/>
      <c r="I47" s="413"/>
      <c r="J47" s="413"/>
      <c r="K47" s="412"/>
      <c r="L47" s="412"/>
      <c r="M47" s="412"/>
      <c r="N47" s="412"/>
      <c r="Q47" s="92"/>
      <c r="R47" s="92"/>
    </row>
    <row r="48" spans="1:18" s="15" customFormat="1" ht="11.25">
      <c r="A48" s="92"/>
      <c r="B48" s="92"/>
      <c r="C48" s="92"/>
      <c r="D48" s="413"/>
      <c r="E48" s="413"/>
      <c r="F48" s="413"/>
      <c r="G48" s="413"/>
      <c r="H48" s="413"/>
      <c r="I48" s="413"/>
      <c r="J48" s="413"/>
      <c r="K48" s="412"/>
      <c r="L48" s="412"/>
      <c r="M48" s="412"/>
      <c r="N48" s="412"/>
      <c r="Q48" s="92"/>
      <c r="R48" s="92"/>
    </row>
    <row r="49" spans="1:18" s="15" customFormat="1" ht="11.25">
      <c r="A49" s="92"/>
      <c r="B49" s="92"/>
      <c r="C49" s="92"/>
      <c r="D49" s="413"/>
      <c r="E49" s="413"/>
      <c r="F49" s="413"/>
      <c r="G49" s="413"/>
      <c r="H49" s="413"/>
      <c r="I49" s="413"/>
      <c r="J49" s="413"/>
      <c r="K49" s="412"/>
      <c r="L49" s="412"/>
      <c r="M49" s="412"/>
      <c r="N49" s="412"/>
      <c r="Q49" s="92"/>
      <c r="R49" s="92"/>
    </row>
    <row r="50" spans="1:18" s="15" customFormat="1" ht="11.25">
      <c r="A50" s="92"/>
      <c r="B50" s="92"/>
      <c r="C50" s="92"/>
      <c r="D50" s="413"/>
      <c r="E50" s="413"/>
      <c r="F50" s="413"/>
      <c r="G50" s="413"/>
      <c r="H50" s="413"/>
      <c r="I50" s="413"/>
      <c r="J50" s="413"/>
      <c r="K50" s="412"/>
      <c r="L50" s="412"/>
      <c r="M50" s="412"/>
      <c r="N50" s="412"/>
      <c r="Q50" s="92"/>
      <c r="R50" s="92"/>
    </row>
    <row r="51" spans="1:18" s="15" customFormat="1" ht="11.25">
      <c r="A51" s="92"/>
      <c r="B51" s="92"/>
      <c r="C51" s="92"/>
      <c r="D51" s="413"/>
      <c r="E51" s="413"/>
      <c r="F51" s="413"/>
      <c r="G51" s="413"/>
      <c r="H51" s="413"/>
      <c r="I51" s="413"/>
      <c r="J51" s="413"/>
      <c r="K51" s="412"/>
      <c r="L51" s="412"/>
      <c r="M51" s="412"/>
      <c r="N51" s="412"/>
      <c r="Q51" s="92"/>
      <c r="R51" s="92"/>
    </row>
    <row r="52" spans="1:18" s="15" customFormat="1" ht="11.25">
      <c r="A52" s="92"/>
      <c r="B52" s="92"/>
      <c r="C52" s="92"/>
      <c r="D52" s="413"/>
      <c r="E52" s="413"/>
      <c r="F52" s="413"/>
      <c r="G52" s="413"/>
      <c r="H52" s="413"/>
      <c r="I52" s="413"/>
      <c r="J52" s="413"/>
      <c r="K52" s="412"/>
      <c r="L52" s="412"/>
      <c r="M52" s="412"/>
      <c r="N52" s="412"/>
      <c r="Q52" s="92"/>
      <c r="R52" s="92"/>
    </row>
    <row r="53" spans="1:18" s="15" customFormat="1" ht="11.25">
      <c r="A53" s="92"/>
      <c r="B53" s="92"/>
      <c r="C53" s="92"/>
      <c r="D53" s="413"/>
      <c r="E53" s="413"/>
      <c r="F53" s="413"/>
      <c r="G53" s="413"/>
      <c r="H53" s="413"/>
      <c r="I53" s="413"/>
      <c r="J53" s="413"/>
      <c r="K53" s="412"/>
      <c r="L53" s="412"/>
      <c r="M53" s="412"/>
      <c r="N53" s="412"/>
      <c r="Q53" s="92"/>
      <c r="R53" s="92"/>
    </row>
    <row r="54" spans="1:18" s="15" customFormat="1" ht="11.25">
      <c r="A54" s="92"/>
      <c r="B54" s="92"/>
      <c r="C54" s="92"/>
      <c r="D54" s="413"/>
      <c r="E54" s="413"/>
      <c r="F54" s="413"/>
      <c r="G54" s="413"/>
      <c r="H54" s="413"/>
      <c r="I54" s="413"/>
      <c r="J54" s="413"/>
      <c r="K54" s="412"/>
      <c r="L54" s="412"/>
      <c r="M54" s="412"/>
      <c r="N54" s="412"/>
      <c r="Q54" s="92"/>
      <c r="R54" s="92"/>
    </row>
    <row r="55" spans="1:18" s="15" customFormat="1" ht="11.25">
      <c r="A55" s="92"/>
      <c r="B55" s="92"/>
      <c r="C55" s="92"/>
      <c r="D55" s="413"/>
      <c r="E55" s="413"/>
      <c r="F55" s="413"/>
      <c r="G55" s="413"/>
      <c r="H55" s="413"/>
      <c r="I55" s="413"/>
      <c r="J55" s="413"/>
      <c r="K55" s="412"/>
      <c r="L55" s="412"/>
      <c r="M55" s="412"/>
      <c r="N55" s="412"/>
      <c r="Q55" s="92"/>
      <c r="R55" s="92"/>
    </row>
    <row r="56" spans="1:18" s="15" customFormat="1" ht="11.25">
      <c r="A56" s="92"/>
      <c r="B56" s="92"/>
      <c r="C56" s="92"/>
      <c r="D56" s="413"/>
      <c r="E56" s="413"/>
      <c r="F56" s="413"/>
      <c r="G56" s="413"/>
      <c r="H56" s="413"/>
      <c r="I56" s="413"/>
      <c r="J56" s="413"/>
      <c r="K56" s="412"/>
      <c r="L56" s="412"/>
      <c r="M56" s="412"/>
      <c r="N56" s="412"/>
      <c r="Q56" s="92"/>
      <c r="R56" s="92"/>
    </row>
    <row r="57" spans="1:18" s="15" customFormat="1" ht="11.25">
      <c r="A57" s="92"/>
      <c r="B57" s="92"/>
      <c r="C57" s="92"/>
      <c r="D57" s="413"/>
      <c r="E57" s="413"/>
      <c r="F57" s="413"/>
      <c r="G57" s="413"/>
      <c r="H57" s="413"/>
      <c r="I57" s="413"/>
      <c r="J57" s="413"/>
      <c r="K57" s="412"/>
      <c r="L57" s="412"/>
      <c r="M57" s="412"/>
      <c r="N57" s="412"/>
      <c r="Q57" s="92"/>
      <c r="R57" s="92"/>
    </row>
    <row r="58" spans="1:18" s="15" customFormat="1" ht="11.25">
      <c r="A58" s="92"/>
      <c r="B58" s="92"/>
      <c r="C58" s="92"/>
      <c r="D58" s="413"/>
      <c r="E58" s="413"/>
      <c r="F58" s="413"/>
      <c r="G58" s="413"/>
      <c r="H58" s="413"/>
      <c r="I58" s="413"/>
      <c r="J58" s="413"/>
      <c r="K58" s="412"/>
      <c r="L58" s="412"/>
      <c r="M58" s="412"/>
      <c r="N58" s="412"/>
      <c r="Q58" s="92"/>
      <c r="R58" s="92"/>
    </row>
    <row r="59" spans="1:18" s="15" customFormat="1" ht="11.25">
      <c r="A59" s="92"/>
      <c r="B59" s="92"/>
      <c r="C59" s="92"/>
      <c r="D59" s="413"/>
      <c r="E59" s="413"/>
      <c r="F59" s="413"/>
      <c r="G59" s="413"/>
      <c r="H59" s="413"/>
      <c r="I59" s="413"/>
      <c r="J59" s="413"/>
      <c r="K59" s="412"/>
      <c r="L59" s="412"/>
      <c r="M59" s="412"/>
      <c r="N59" s="412"/>
      <c r="Q59" s="92"/>
      <c r="R59" s="92"/>
    </row>
    <row r="60" spans="1:18" s="15" customFormat="1" ht="11.25">
      <c r="A60" s="92"/>
      <c r="B60" s="92"/>
      <c r="C60" s="92"/>
      <c r="D60" s="413"/>
      <c r="E60" s="413"/>
      <c r="F60" s="413"/>
      <c r="G60" s="413"/>
      <c r="H60" s="413"/>
      <c r="I60" s="413"/>
      <c r="J60" s="413"/>
      <c r="K60" s="412"/>
      <c r="L60" s="412"/>
      <c r="M60" s="412"/>
      <c r="N60" s="412"/>
      <c r="Q60" s="92"/>
      <c r="R60" s="92"/>
    </row>
    <row r="61" spans="1:18" s="15" customFormat="1" ht="11.25">
      <c r="A61" s="92"/>
      <c r="B61" s="92"/>
      <c r="C61" s="92"/>
      <c r="D61" s="413"/>
      <c r="E61" s="413"/>
      <c r="F61" s="413"/>
      <c r="G61" s="413"/>
      <c r="H61" s="413"/>
      <c r="I61" s="413"/>
      <c r="J61" s="413"/>
      <c r="K61" s="412"/>
      <c r="L61" s="412"/>
      <c r="M61" s="412"/>
      <c r="N61" s="412"/>
      <c r="Q61" s="92"/>
      <c r="R61" s="92"/>
    </row>
    <row r="62" spans="1:18" s="15" customFormat="1" ht="11.25">
      <c r="A62" s="92"/>
      <c r="B62" s="92"/>
      <c r="C62" s="92"/>
      <c r="D62" s="413"/>
      <c r="E62" s="413"/>
      <c r="F62" s="413"/>
      <c r="G62" s="413"/>
      <c r="H62" s="413"/>
      <c r="I62" s="413"/>
      <c r="J62" s="413"/>
      <c r="K62" s="412"/>
      <c r="L62" s="412"/>
      <c r="M62" s="412"/>
      <c r="N62" s="412"/>
      <c r="Q62" s="92"/>
      <c r="R62" s="92"/>
    </row>
    <row r="63" spans="1:18" s="15" customFormat="1" ht="11.25">
      <c r="A63" s="92"/>
      <c r="B63" s="92"/>
      <c r="C63" s="92"/>
      <c r="D63" s="413"/>
      <c r="E63" s="413"/>
      <c r="F63" s="413"/>
      <c r="G63" s="413"/>
      <c r="H63" s="413"/>
      <c r="I63" s="413"/>
      <c r="J63" s="413"/>
      <c r="K63" s="412"/>
      <c r="L63" s="412"/>
      <c r="M63" s="412"/>
      <c r="N63" s="412"/>
      <c r="Q63" s="92"/>
      <c r="R63" s="92"/>
    </row>
    <row r="64" spans="1:18" s="15" customFormat="1" ht="11.25">
      <c r="A64" s="92"/>
      <c r="B64" s="92"/>
      <c r="C64" s="92"/>
      <c r="D64" s="413"/>
      <c r="E64" s="413"/>
      <c r="F64" s="413"/>
      <c r="G64" s="413"/>
      <c r="H64" s="413"/>
      <c r="I64" s="413"/>
      <c r="J64" s="413"/>
      <c r="K64" s="412"/>
      <c r="L64" s="412"/>
      <c r="M64" s="412"/>
      <c r="N64" s="412"/>
      <c r="Q64" s="92"/>
      <c r="R64" s="92"/>
    </row>
    <row r="65" spans="1:18" s="15" customFormat="1" ht="11.25">
      <c r="A65" s="92"/>
      <c r="B65" s="92"/>
      <c r="C65" s="92"/>
      <c r="D65" s="413"/>
      <c r="E65" s="413"/>
      <c r="F65" s="413"/>
      <c r="G65" s="413"/>
      <c r="H65" s="413"/>
      <c r="I65" s="413"/>
      <c r="J65" s="413"/>
      <c r="K65" s="412"/>
      <c r="L65" s="412"/>
      <c r="M65" s="412"/>
      <c r="N65" s="412"/>
      <c r="Q65" s="92"/>
      <c r="R65" s="92"/>
    </row>
    <row r="66" spans="1:18" s="15" customFormat="1" ht="11.25">
      <c r="A66" s="92"/>
      <c r="B66" s="92"/>
      <c r="C66" s="92"/>
      <c r="D66" s="413"/>
      <c r="E66" s="413"/>
      <c r="F66" s="413"/>
      <c r="G66" s="413"/>
      <c r="H66" s="413"/>
      <c r="I66" s="413"/>
      <c r="J66" s="413"/>
      <c r="K66" s="412"/>
      <c r="L66" s="412"/>
      <c r="M66" s="412"/>
      <c r="N66" s="412"/>
      <c r="Q66" s="92"/>
      <c r="R66" s="92"/>
    </row>
    <row r="67" spans="1:18" s="15" customFormat="1" ht="11.25">
      <c r="A67" s="92"/>
      <c r="B67" s="92"/>
      <c r="C67" s="92"/>
      <c r="D67" s="413"/>
      <c r="E67" s="413"/>
      <c r="F67" s="413"/>
      <c r="G67" s="413"/>
      <c r="H67" s="413"/>
      <c r="I67" s="413"/>
      <c r="J67" s="413"/>
      <c r="K67" s="412"/>
      <c r="L67" s="412"/>
      <c r="M67" s="412"/>
      <c r="N67" s="412"/>
      <c r="Q67" s="92"/>
      <c r="R67" s="92"/>
    </row>
    <row r="68" spans="1:18" s="15" customFormat="1" ht="11.25">
      <c r="A68" s="92"/>
      <c r="B68" s="92"/>
      <c r="C68" s="92"/>
      <c r="D68" s="413"/>
      <c r="E68" s="413"/>
      <c r="F68" s="413"/>
      <c r="G68" s="413"/>
      <c r="H68" s="413"/>
      <c r="I68" s="413"/>
      <c r="J68" s="413"/>
      <c r="K68" s="412"/>
      <c r="L68" s="412"/>
      <c r="M68" s="412"/>
      <c r="N68" s="412"/>
      <c r="Q68" s="92"/>
      <c r="R68" s="92"/>
    </row>
    <row r="69" spans="1:18" s="15" customFormat="1" ht="11.25">
      <c r="A69" s="92"/>
      <c r="B69" s="92"/>
      <c r="C69" s="92"/>
      <c r="D69" s="413"/>
      <c r="E69" s="413"/>
      <c r="F69" s="413"/>
      <c r="G69" s="413"/>
      <c r="H69" s="413"/>
      <c r="I69" s="413"/>
      <c r="J69" s="413"/>
      <c r="K69" s="412"/>
      <c r="L69" s="412"/>
      <c r="M69" s="412"/>
      <c r="N69" s="412"/>
      <c r="Q69" s="92"/>
      <c r="R69" s="92"/>
    </row>
    <row r="70" spans="1:18" s="15" customFormat="1" ht="11.25">
      <c r="A70" s="92"/>
      <c r="B70" s="92"/>
      <c r="C70" s="92"/>
      <c r="D70" s="413"/>
      <c r="E70" s="413"/>
      <c r="F70" s="413"/>
      <c r="G70" s="413"/>
      <c r="H70" s="413"/>
      <c r="I70" s="413"/>
      <c r="J70" s="413"/>
      <c r="K70" s="412"/>
      <c r="L70" s="412"/>
      <c r="M70" s="412"/>
      <c r="N70" s="412"/>
      <c r="Q70" s="92"/>
      <c r="R70" s="92"/>
    </row>
    <row r="71" spans="1:18" s="15" customFormat="1" ht="11.25">
      <c r="A71" s="92"/>
      <c r="B71" s="92"/>
      <c r="C71" s="92"/>
      <c r="D71" s="413"/>
      <c r="E71" s="413"/>
      <c r="F71" s="413"/>
      <c r="G71" s="413"/>
      <c r="H71" s="413"/>
      <c r="I71" s="413"/>
      <c r="J71" s="413"/>
      <c r="K71" s="412"/>
      <c r="L71" s="412"/>
      <c r="M71" s="412"/>
      <c r="N71" s="412"/>
      <c r="Q71" s="92"/>
      <c r="R71" s="92"/>
    </row>
    <row r="72" spans="1:18" s="15" customFormat="1" ht="11.25">
      <c r="A72" s="92"/>
      <c r="B72" s="92"/>
      <c r="C72" s="92"/>
      <c r="D72" s="413"/>
      <c r="E72" s="413"/>
      <c r="F72" s="413"/>
      <c r="G72" s="413"/>
      <c r="H72" s="413"/>
      <c r="I72" s="413"/>
      <c r="J72" s="413"/>
      <c r="K72" s="412"/>
      <c r="L72" s="412"/>
      <c r="M72" s="412"/>
      <c r="N72" s="412"/>
      <c r="Q72" s="92"/>
      <c r="R72" s="92"/>
    </row>
    <row r="73" spans="1:18" s="15" customFormat="1" ht="11.25">
      <c r="A73" s="92"/>
      <c r="B73" s="92"/>
      <c r="C73" s="92"/>
      <c r="D73" s="413"/>
      <c r="E73" s="413"/>
      <c r="F73" s="413"/>
      <c r="G73" s="413"/>
      <c r="H73" s="413"/>
      <c r="I73" s="413"/>
      <c r="J73" s="413"/>
      <c r="K73" s="412"/>
      <c r="L73" s="412"/>
      <c r="M73" s="412"/>
      <c r="N73" s="412"/>
      <c r="Q73" s="92"/>
      <c r="R73" s="92"/>
    </row>
    <row r="74" spans="1:18" s="15" customFormat="1" ht="11.25">
      <c r="A74" s="92"/>
      <c r="B74" s="92"/>
      <c r="C74" s="92"/>
      <c r="D74" s="413"/>
      <c r="E74" s="413"/>
      <c r="F74" s="413"/>
      <c r="G74" s="413"/>
      <c r="H74" s="413"/>
      <c r="I74" s="413"/>
      <c r="J74" s="413"/>
      <c r="K74" s="412"/>
      <c r="L74" s="412"/>
      <c r="M74" s="412"/>
      <c r="N74" s="412"/>
      <c r="Q74" s="92"/>
      <c r="R74" s="92"/>
    </row>
    <row r="75" spans="1:18" s="15" customFormat="1" ht="11.25">
      <c r="A75" s="92"/>
      <c r="B75" s="92"/>
      <c r="C75" s="92"/>
      <c r="D75" s="413"/>
      <c r="E75" s="413"/>
      <c r="F75" s="413"/>
      <c r="G75" s="413"/>
      <c r="H75" s="413"/>
      <c r="I75" s="413"/>
      <c r="J75" s="413"/>
      <c r="K75" s="412"/>
      <c r="L75" s="412"/>
      <c r="M75" s="412"/>
      <c r="N75" s="412"/>
      <c r="Q75" s="92"/>
      <c r="R75" s="92"/>
    </row>
    <row r="76" spans="1:18" s="15" customFormat="1" ht="11.25">
      <c r="A76" s="92"/>
      <c r="B76" s="92"/>
      <c r="C76" s="92"/>
      <c r="D76" s="413"/>
      <c r="E76" s="413"/>
      <c r="F76" s="413"/>
      <c r="G76" s="413"/>
      <c r="H76" s="413"/>
      <c r="I76" s="413"/>
      <c r="J76" s="413"/>
      <c r="K76" s="412"/>
      <c r="L76" s="412"/>
      <c r="M76" s="412"/>
      <c r="N76" s="412"/>
      <c r="Q76" s="92"/>
      <c r="R76" s="92"/>
    </row>
    <row r="77" spans="1:18" s="15" customFormat="1" ht="11.25">
      <c r="A77" s="92"/>
      <c r="B77" s="92"/>
      <c r="C77" s="92"/>
      <c r="D77" s="413"/>
      <c r="E77" s="413"/>
      <c r="F77" s="413"/>
      <c r="G77" s="413"/>
      <c r="H77" s="413"/>
      <c r="I77" s="413"/>
      <c r="J77" s="413"/>
      <c r="K77" s="412"/>
      <c r="L77" s="412"/>
      <c r="M77" s="412"/>
      <c r="N77" s="412"/>
      <c r="Q77" s="92"/>
      <c r="R77" s="92"/>
    </row>
    <row r="78" spans="1:18" s="15" customFormat="1" ht="11.25">
      <c r="A78" s="92"/>
      <c r="B78" s="92"/>
      <c r="C78" s="92"/>
      <c r="D78" s="413"/>
      <c r="E78" s="413"/>
      <c r="F78" s="413"/>
      <c r="G78" s="413"/>
      <c r="H78" s="413"/>
      <c r="I78" s="413"/>
      <c r="J78" s="413"/>
      <c r="K78" s="412"/>
      <c r="L78" s="412"/>
      <c r="M78" s="412"/>
      <c r="N78" s="412"/>
      <c r="Q78" s="92"/>
      <c r="R78" s="92"/>
    </row>
    <row r="79" spans="1:18" s="15" customFormat="1" ht="11.25">
      <c r="A79" s="92"/>
      <c r="B79" s="92"/>
      <c r="C79" s="92"/>
      <c r="D79" s="413"/>
      <c r="E79" s="413"/>
      <c r="F79" s="413"/>
      <c r="G79" s="413"/>
      <c r="H79" s="413"/>
      <c r="I79" s="413"/>
      <c r="J79" s="413"/>
      <c r="K79" s="412"/>
      <c r="L79" s="412"/>
      <c r="M79" s="412"/>
      <c r="N79" s="412"/>
      <c r="Q79" s="92"/>
      <c r="R79" s="92"/>
    </row>
    <row r="80" spans="1:18" s="15" customFormat="1" ht="11.25">
      <c r="A80" s="92"/>
      <c r="B80" s="92"/>
      <c r="C80" s="92"/>
      <c r="D80" s="413"/>
      <c r="E80" s="413"/>
      <c r="F80" s="413"/>
      <c r="G80" s="413"/>
      <c r="H80" s="413"/>
      <c r="I80" s="413"/>
      <c r="J80" s="413"/>
      <c r="K80" s="412"/>
      <c r="L80" s="412"/>
      <c r="M80" s="412"/>
      <c r="N80" s="412"/>
      <c r="Q80" s="92"/>
      <c r="R80" s="92"/>
    </row>
    <row r="81" spans="1:18" s="15" customFormat="1" ht="11.25">
      <c r="A81" s="92"/>
      <c r="B81" s="92"/>
      <c r="C81" s="92"/>
      <c r="D81" s="413"/>
      <c r="E81" s="413"/>
      <c r="F81" s="413"/>
      <c r="G81" s="413"/>
      <c r="H81" s="413"/>
      <c r="I81" s="413"/>
      <c r="J81" s="413"/>
      <c r="K81" s="412"/>
      <c r="L81" s="412"/>
      <c r="M81" s="412"/>
      <c r="N81" s="412"/>
      <c r="Q81" s="92"/>
      <c r="R81" s="92"/>
    </row>
    <row r="82" spans="1:18" s="15" customFormat="1" ht="11.25">
      <c r="A82" s="92"/>
      <c r="B82" s="92"/>
      <c r="C82" s="92"/>
      <c r="D82" s="413"/>
      <c r="E82" s="413"/>
      <c r="F82" s="413"/>
      <c r="G82" s="413"/>
      <c r="H82" s="413"/>
      <c r="I82" s="413"/>
      <c r="J82" s="413"/>
      <c r="K82" s="412"/>
      <c r="L82" s="412"/>
      <c r="M82" s="412"/>
      <c r="N82" s="412"/>
      <c r="Q82" s="92"/>
      <c r="R82" s="92"/>
    </row>
    <row r="83" spans="1:18" s="15" customFormat="1" ht="11.25">
      <c r="A83" s="92"/>
      <c r="B83" s="92"/>
      <c r="C83" s="92"/>
      <c r="D83" s="413"/>
      <c r="E83" s="413"/>
      <c r="F83" s="413"/>
      <c r="G83" s="413"/>
      <c r="H83" s="413"/>
      <c r="I83" s="413"/>
      <c r="J83" s="413"/>
      <c r="K83" s="412"/>
      <c r="L83" s="412"/>
      <c r="M83" s="412"/>
      <c r="N83" s="412"/>
      <c r="Q83" s="92"/>
      <c r="R83" s="92"/>
    </row>
    <row r="84" spans="1:18" s="15" customFormat="1" ht="11.25">
      <c r="A84" s="92"/>
      <c r="B84" s="92"/>
      <c r="C84" s="92"/>
      <c r="D84" s="413"/>
      <c r="E84" s="413"/>
      <c r="F84" s="413"/>
      <c r="G84" s="413"/>
      <c r="H84" s="413"/>
      <c r="I84" s="413"/>
      <c r="J84" s="413"/>
      <c r="K84" s="412"/>
      <c r="L84" s="412"/>
      <c r="M84" s="412"/>
      <c r="N84" s="412"/>
      <c r="Q84" s="92"/>
      <c r="R84" s="92"/>
    </row>
    <row r="85" spans="1:18" s="15" customFormat="1" ht="11.25">
      <c r="A85" s="92"/>
      <c r="B85" s="92"/>
      <c r="C85" s="92"/>
      <c r="D85" s="413"/>
      <c r="E85" s="413"/>
      <c r="F85" s="413"/>
      <c r="G85" s="413"/>
      <c r="H85" s="413"/>
      <c r="I85" s="413"/>
      <c r="J85" s="413"/>
      <c r="K85" s="412"/>
      <c r="L85" s="412"/>
      <c r="M85" s="412"/>
      <c r="N85" s="412"/>
      <c r="Q85" s="92"/>
      <c r="R85" s="92"/>
    </row>
    <row r="86" spans="1:18" s="15" customFormat="1" ht="11.25">
      <c r="A86" s="92"/>
      <c r="B86" s="92"/>
      <c r="C86" s="92"/>
      <c r="D86" s="413"/>
      <c r="E86" s="413"/>
      <c r="F86" s="413"/>
      <c r="G86" s="413"/>
      <c r="H86" s="413"/>
      <c r="I86" s="413"/>
      <c r="J86" s="413"/>
      <c r="K86" s="412"/>
      <c r="L86" s="412"/>
      <c r="M86" s="412"/>
      <c r="N86" s="412"/>
      <c r="Q86" s="92"/>
      <c r="R86" s="92"/>
    </row>
    <row r="87" spans="1:18" s="15" customFormat="1" ht="11.25">
      <c r="A87" s="92"/>
      <c r="B87" s="92"/>
      <c r="C87" s="92"/>
      <c r="D87" s="413"/>
      <c r="E87" s="413"/>
      <c r="F87" s="413"/>
      <c r="G87" s="413"/>
      <c r="H87" s="413"/>
      <c r="I87" s="413"/>
      <c r="J87" s="413"/>
      <c r="K87" s="412"/>
      <c r="L87" s="412"/>
      <c r="M87" s="412"/>
      <c r="N87" s="412"/>
      <c r="Q87" s="92"/>
      <c r="R87" s="92"/>
    </row>
    <row r="88" spans="1:18" s="15" customFormat="1" ht="11.25">
      <c r="A88" s="92"/>
      <c r="B88" s="92"/>
      <c r="C88" s="92"/>
      <c r="D88" s="413"/>
      <c r="E88" s="413"/>
      <c r="F88" s="413"/>
      <c r="G88" s="413"/>
      <c r="H88" s="413"/>
      <c r="I88" s="413"/>
      <c r="J88" s="413"/>
      <c r="K88" s="412"/>
      <c r="L88" s="412"/>
      <c r="M88" s="412"/>
      <c r="N88" s="412"/>
      <c r="Q88" s="92"/>
      <c r="R88" s="92"/>
    </row>
    <row r="89" spans="1:18" s="15" customFormat="1" ht="11.25">
      <c r="A89" s="92"/>
      <c r="B89" s="92"/>
      <c r="C89" s="92"/>
      <c r="D89" s="413"/>
      <c r="E89" s="413"/>
      <c r="F89" s="413"/>
      <c r="G89" s="413"/>
      <c r="H89" s="413"/>
      <c r="I89" s="413"/>
      <c r="J89" s="413"/>
      <c r="K89" s="412"/>
      <c r="L89" s="412"/>
      <c r="M89" s="412"/>
      <c r="N89" s="412"/>
      <c r="Q89" s="92"/>
      <c r="R89" s="92"/>
    </row>
    <row r="90" spans="1:18" s="15" customFormat="1" ht="11.25">
      <c r="A90" s="92"/>
      <c r="B90" s="92"/>
      <c r="C90" s="92"/>
      <c r="D90" s="413"/>
      <c r="E90" s="413"/>
      <c r="F90" s="413"/>
      <c r="G90" s="413"/>
      <c r="H90" s="413"/>
      <c r="I90" s="413"/>
      <c r="J90" s="413"/>
      <c r="K90" s="412"/>
      <c r="L90" s="412"/>
      <c r="M90" s="412"/>
      <c r="N90" s="412"/>
      <c r="Q90" s="92"/>
      <c r="R90" s="92"/>
    </row>
    <row r="91" spans="1:18" s="15" customFormat="1" ht="11.25">
      <c r="A91" s="92"/>
      <c r="B91" s="92"/>
      <c r="C91" s="92"/>
      <c r="D91" s="413"/>
      <c r="E91" s="413"/>
      <c r="F91" s="413"/>
      <c r="G91" s="413"/>
      <c r="H91" s="413"/>
      <c r="I91" s="413"/>
      <c r="J91" s="413"/>
      <c r="K91" s="412"/>
      <c r="L91" s="412"/>
      <c r="M91" s="412"/>
      <c r="N91" s="412"/>
      <c r="Q91" s="92"/>
      <c r="R91" s="92"/>
    </row>
    <row r="92" spans="1:18" s="15" customFormat="1" ht="11.25">
      <c r="A92" s="92"/>
      <c r="B92" s="92"/>
      <c r="C92" s="92"/>
      <c r="D92" s="413"/>
      <c r="E92" s="413"/>
      <c r="F92" s="413"/>
      <c r="G92" s="413"/>
      <c r="H92" s="413"/>
      <c r="I92" s="413"/>
      <c r="J92" s="413"/>
      <c r="K92" s="412"/>
      <c r="L92" s="412"/>
      <c r="M92" s="412"/>
      <c r="N92" s="412"/>
      <c r="Q92" s="92"/>
      <c r="R92" s="92"/>
    </row>
    <row r="93" spans="1:18" s="15" customFormat="1" ht="11.25">
      <c r="A93" s="92"/>
      <c r="B93" s="92"/>
      <c r="C93" s="92"/>
      <c r="D93" s="413"/>
      <c r="E93" s="413"/>
      <c r="F93" s="413"/>
      <c r="G93" s="413"/>
      <c r="H93" s="413"/>
      <c r="I93" s="413"/>
      <c r="J93" s="413"/>
      <c r="K93" s="412"/>
      <c r="L93" s="412"/>
      <c r="M93" s="412"/>
      <c r="N93" s="412"/>
      <c r="Q93" s="92"/>
      <c r="R93" s="92"/>
    </row>
    <row r="94" spans="1:18" s="15" customFormat="1" ht="11.25">
      <c r="A94" s="92"/>
      <c r="B94" s="92"/>
      <c r="C94" s="92"/>
      <c r="D94" s="413"/>
      <c r="E94" s="413"/>
      <c r="F94" s="413"/>
      <c r="G94" s="413"/>
      <c r="H94" s="413"/>
      <c r="I94" s="413"/>
      <c r="J94" s="413"/>
      <c r="K94" s="412"/>
      <c r="L94" s="412"/>
      <c r="M94" s="412"/>
      <c r="N94" s="412"/>
      <c r="Q94" s="92"/>
      <c r="R94" s="92"/>
    </row>
  </sheetData>
  <sheetProtection selectLockedCells="1"/>
  <mergeCells count="27">
    <mergeCell ref="A3:H3"/>
    <mergeCell ref="I3:Q3"/>
    <mergeCell ref="A4:H4"/>
    <mergeCell ref="I4:Q4"/>
    <mergeCell ref="A6:A9"/>
    <mergeCell ref="C6:D7"/>
    <mergeCell ref="E6:F7"/>
    <mergeCell ref="G6:H7"/>
    <mergeCell ref="I6:J7"/>
    <mergeCell ref="K6:L7"/>
    <mergeCell ref="M6:N7"/>
    <mergeCell ref="O6:P7"/>
    <mergeCell ref="Q6:Q9"/>
    <mergeCell ref="C8:C9"/>
    <mergeCell ref="D8:D9"/>
    <mergeCell ref="E8:E9"/>
    <mergeCell ref="F8:F9"/>
    <mergeCell ref="G8:G9"/>
    <mergeCell ref="H8:H9"/>
    <mergeCell ref="I8:I9"/>
    <mergeCell ref="P8:P9"/>
    <mergeCell ref="J8:J9"/>
    <mergeCell ref="K8:K9"/>
    <mergeCell ref="L8:L9"/>
    <mergeCell ref="M8:M9"/>
    <mergeCell ref="N8:N9"/>
    <mergeCell ref="O8:O9"/>
  </mergeCells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02"/>
  <sheetViews>
    <sheetView view="pageBreakPreview" zoomScaleNormal="100" zoomScaleSheetLayoutView="100" workbookViewId="0">
      <selection activeCell="K2" sqref="K2"/>
    </sheetView>
  </sheetViews>
  <sheetFormatPr defaultRowHeight="14.25"/>
  <cols>
    <col min="1" max="1" width="14.375" style="166" customWidth="1"/>
    <col min="2" max="2" width="13.625" style="166" customWidth="1"/>
    <col min="3" max="6" width="13.625" style="355" customWidth="1"/>
    <col min="7" max="7" width="17.5" style="355" customWidth="1"/>
    <col min="8" max="10" width="16.5" style="355" customWidth="1"/>
    <col min="11" max="11" width="15.125" style="165" customWidth="1"/>
    <col min="12" max="16384" width="9" style="239"/>
  </cols>
  <sheetData>
    <row r="1" spans="1:13" s="466" customFormat="1" ht="14.1" customHeight="1">
      <c r="A1" s="463" t="s">
        <v>1359</v>
      </c>
      <c r="B1" s="463"/>
      <c r="C1" s="465"/>
      <c r="D1" s="465"/>
      <c r="E1" s="465"/>
      <c r="F1" s="465"/>
      <c r="G1" s="465"/>
      <c r="I1" s="467"/>
      <c r="J1" s="467"/>
      <c r="K1" s="459" t="s">
        <v>1360</v>
      </c>
    </row>
    <row r="2" spans="1:13" s="84" customFormat="1" ht="14.1" customHeight="1">
      <c r="A2" s="14"/>
      <c r="B2" s="14"/>
      <c r="C2" s="279"/>
      <c r="D2" s="279"/>
      <c r="E2" s="279"/>
      <c r="F2" s="279"/>
      <c r="G2" s="279"/>
      <c r="I2" s="220"/>
      <c r="J2" s="220"/>
      <c r="K2" s="13"/>
    </row>
    <row r="3" spans="1:13" s="757" customFormat="1" ht="20.100000000000001" customHeight="1">
      <c r="A3" s="1206" t="s">
        <v>681</v>
      </c>
      <c r="B3" s="1206"/>
      <c r="C3" s="1206"/>
      <c r="D3" s="1206"/>
      <c r="E3" s="1206"/>
      <c r="F3" s="1206"/>
      <c r="G3" s="1206" t="s">
        <v>1060</v>
      </c>
      <c r="H3" s="1206"/>
      <c r="I3" s="1206"/>
      <c r="J3" s="1206"/>
      <c r="K3" s="1206"/>
      <c r="L3" s="348"/>
      <c r="M3" s="348"/>
    </row>
    <row r="4" spans="1:13" s="501" customFormat="1" ht="24" customHeight="1">
      <c r="A4" s="349"/>
      <c r="B4" s="349"/>
      <c r="C4" s="349"/>
      <c r="D4" s="349"/>
      <c r="E4" s="349"/>
      <c r="F4" s="349"/>
      <c r="G4" s="349"/>
      <c r="H4" s="349"/>
      <c r="I4" s="349"/>
      <c r="J4" s="506"/>
      <c r="K4" s="506"/>
      <c r="L4" s="349"/>
      <c r="M4" s="349"/>
    </row>
    <row r="5" spans="1:13" s="84" customFormat="1" ht="18" customHeight="1" thickBot="1">
      <c r="A5" s="19" t="s">
        <v>701</v>
      </c>
      <c r="B5" s="19"/>
      <c r="I5" s="347"/>
      <c r="J5" s="347"/>
      <c r="K5" s="146" t="s">
        <v>79</v>
      </c>
    </row>
    <row r="6" spans="1:13" s="84" customFormat="1" ht="16.5" customHeight="1">
      <c r="A6" s="1489" t="s">
        <v>108</v>
      </c>
      <c r="B6" s="1486" t="s">
        <v>1240</v>
      </c>
      <c r="C6" s="1279"/>
      <c r="D6" s="1279"/>
      <c r="E6" s="1279"/>
      <c r="F6" s="1279"/>
      <c r="G6" s="1484" t="s">
        <v>1239</v>
      </c>
      <c r="H6" s="1484"/>
      <c r="I6" s="1484"/>
      <c r="J6" s="1484"/>
      <c r="K6" s="1486" t="s">
        <v>108</v>
      </c>
    </row>
    <row r="7" spans="1:13" s="84" customFormat="1" ht="16.5" customHeight="1">
      <c r="A7" s="1490"/>
      <c r="B7" s="1487"/>
      <c r="C7" s="1494"/>
      <c r="D7" s="1494"/>
      <c r="E7" s="1494"/>
      <c r="F7" s="1494"/>
      <c r="G7" s="1485"/>
      <c r="H7" s="1485"/>
      <c r="I7" s="1485"/>
      <c r="J7" s="1485"/>
      <c r="K7" s="1487"/>
    </row>
    <row r="8" spans="1:13" s="84" customFormat="1" ht="21" customHeight="1">
      <c r="A8" s="1490"/>
      <c r="B8" s="733"/>
      <c r="C8" s="1107" t="s">
        <v>709</v>
      </c>
      <c r="D8" s="1107" t="s">
        <v>710</v>
      </c>
      <c r="E8" s="1107" t="s">
        <v>111</v>
      </c>
      <c r="F8" s="1144" t="s">
        <v>711</v>
      </c>
      <c r="G8" s="1492"/>
      <c r="H8" s="1107" t="s">
        <v>112</v>
      </c>
      <c r="I8" s="1144" t="s">
        <v>113</v>
      </c>
      <c r="J8" s="1144" t="s">
        <v>712</v>
      </c>
      <c r="K8" s="1487"/>
    </row>
    <row r="9" spans="1:13" s="84" customFormat="1" ht="19.5" customHeight="1">
      <c r="A9" s="1491"/>
      <c r="B9" s="734"/>
      <c r="C9" s="1114"/>
      <c r="D9" s="1114"/>
      <c r="E9" s="1114"/>
      <c r="F9" s="1159"/>
      <c r="G9" s="1493"/>
      <c r="H9" s="1114"/>
      <c r="I9" s="1159"/>
      <c r="J9" s="1159"/>
      <c r="K9" s="1488"/>
    </row>
    <row r="10" spans="1:13" s="352" customFormat="1" ht="17.45" customHeight="1">
      <c r="A10" s="350" t="s">
        <v>445</v>
      </c>
      <c r="B10" s="866">
        <v>19</v>
      </c>
      <c r="C10" s="82" t="s">
        <v>708</v>
      </c>
      <c r="D10" s="82" t="s">
        <v>708</v>
      </c>
      <c r="E10" s="82">
        <v>9</v>
      </c>
      <c r="F10" s="353" t="s">
        <v>708</v>
      </c>
      <c r="G10" s="82">
        <v>111</v>
      </c>
      <c r="H10" s="82">
        <v>42</v>
      </c>
      <c r="I10" s="82">
        <v>69</v>
      </c>
      <c r="J10" s="82" t="s">
        <v>708</v>
      </c>
      <c r="K10" s="351" t="s">
        <v>445</v>
      </c>
    </row>
    <row r="11" spans="1:13" s="352" customFormat="1" ht="17.45" customHeight="1">
      <c r="A11" s="350" t="s">
        <v>607</v>
      </c>
      <c r="B11" s="866">
        <v>15</v>
      </c>
      <c r="C11" s="82" t="s">
        <v>708</v>
      </c>
      <c r="D11" s="82" t="s">
        <v>708</v>
      </c>
      <c r="E11" s="82">
        <v>8</v>
      </c>
      <c r="F11" s="353" t="s">
        <v>708</v>
      </c>
      <c r="G11" s="82">
        <v>83</v>
      </c>
      <c r="H11" s="82">
        <v>10</v>
      </c>
      <c r="I11" s="82">
        <v>73</v>
      </c>
      <c r="J11" s="82" t="s">
        <v>708</v>
      </c>
      <c r="K11" s="351" t="s">
        <v>607</v>
      </c>
    </row>
    <row r="12" spans="1:13" s="352" customFormat="1" ht="17.45" customHeight="1">
      <c r="A12" s="350" t="s">
        <v>662</v>
      </c>
      <c r="B12" s="866">
        <v>15</v>
      </c>
      <c r="C12" s="82">
        <v>4</v>
      </c>
      <c r="D12" s="82">
        <v>4</v>
      </c>
      <c r="E12" s="82">
        <v>7</v>
      </c>
      <c r="F12" s="353">
        <v>0</v>
      </c>
      <c r="G12" s="82">
        <v>436</v>
      </c>
      <c r="H12" s="82">
        <v>19</v>
      </c>
      <c r="I12" s="82">
        <v>120</v>
      </c>
      <c r="J12" s="82">
        <v>297</v>
      </c>
      <c r="K12" s="351" t="s">
        <v>662</v>
      </c>
    </row>
    <row r="13" spans="1:13" s="352" customFormat="1" ht="17.45" customHeight="1">
      <c r="A13" s="350" t="s">
        <v>707</v>
      </c>
      <c r="B13" s="866">
        <v>16</v>
      </c>
      <c r="C13" s="82">
        <v>4</v>
      </c>
      <c r="D13" s="82">
        <v>4</v>
      </c>
      <c r="E13" s="82">
        <v>7</v>
      </c>
      <c r="F13" s="353">
        <v>1</v>
      </c>
      <c r="G13" s="82">
        <v>457</v>
      </c>
      <c r="H13" s="82">
        <v>18</v>
      </c>
      <c r="I13" s="82">
        <v>124</v>
      </c>
      <c r="J13" s="82">
        <v>315</v>
      </c>
      <c r="K13" s="351" t="s">
        <v>707</v>
      </c>
    </row>
    <row r="14" spans="1:13" s="352" customFormat="1" ht="17.45" customHeight="1">
      <c r="A14" s="602" t="s">
        <v>1351</v>
      </c>
      <c r="B14" s="867">
        <v>32</v>
      </c>
      <c r="C14" s="353">
        <f t="shared" ref="C14:J14" si="0">SUM(C16:C38)</f>
        <v>7</v>
      </c>
      <c r="D14" s="353">
        <f t="shared" si="0"/>
        <v>5</v>
      </c>
      <c r="E14" s="353">
        <f t="shared" si="0"/>
        <v>9</v>
      </c>
      <c r="F14" s="353">
        <f t="shared" si="0"/>
        <v>11</v>
      </c>
      <c r="G14" s="353">
        <f>IF(SUM(G16:G38)=H14+I14+J14,SUM(G16:G38),"ERR")</f>
        <v>438</v>
      </c>
      <c r="H14" s="353">
        <f t="shared" si="0"/>
        <v>45</v>
      </c>
      <c r="I14" s="353">
        <f t="shared" si="0"/>
        <v>104</v>
      </c>
      <c r="J14" s="353">
        <f t="shared" si="0"/>
        <v>289</v>
      </c>
      <c r="K14" s="601" t="s">
        <v>1351</v>
      </c>
    </row>
    <row r="15" spans="1:13" s="84" customFormat="1" ht="11.25" customHeight="1">
      <c r="A15" s="87"/>
      <c r="B15" s="853"/>
      <c r="C15" s="82"/>
      <c r="D15" s="82"/>
      <c r="E15" s="82"/>
      <c r="F15" s="82"/>
      <c r="G15" s="547"/>
      <c r="H15" s="547"/>
      <c r="I15" s="547"/>
      <c r="J15" s="547"/>
      <c r="K15" s="354"/>
    </row>
    <row r="16" spans="1:13" s="84" customFormat="1" ht="17.45" customHeight="1">
      <c r="A16" s="87" t="s">
        <v>149</v>
      </c>
      <c r="B16" s="853">
        <v>8</v>
      </c>
      <c r="C16" s="445">
        <v>2</v>
      </c>
      <c r="D16" s="445">
        <v>1</v>
      </c>
      <c r="E16" s="445">
        <v>5</v>
      </c>
      <c r="F16" s="445">
        <v>0</v>
      </c>
      <c r="G16" s="547">
        <v>68</v>
      </c>
      <c r="H16" s="445">
        <v>10</v>
      </c>
      <c r="I16" s="445">
        <v>12</v>
      </c>
      <c r="J16" s="445">
        <v>46</v>
      </c>
      <c r="K16" s="86" t="s">
        <v>194</v>
      </c>
    </row>
    <row r="17" spans="1:11" s="84" customFormat="1" ht="17.45" customHeight="1">
      <c r="A17" s="408" t="s">
        <v>150</v>
      </c>
      <c r="B17" s="868">
        <v>2</v>
      </c>
      <c r="C17" s="527">
        <v>0</v>
      </c>
      <c r="D17" s="527">
        <v>1</v>
      </c>
      <c r="E17" s="527">
        <v>0</v>
      </c>
      <c r="F17" s="527">
        <v>1</v>
      </c>
      <c r="G17" s="547">
        <v>15</v>
      </c>
      <c r="H17" s="527">
        <v>3</v>
      </c>
      <c r="I17" s="527">
        <v>5</v>
      </c>
      <c r="J17" s="527">
        <v>7</v>
      </c>
      <c r="K17" s="86" t="s">
        <v>151</v>
      </c>
    </row>
    <row r="18" spans="1:11" s="84" customFormat="1" ht="17.45" customHeight="1">
      <c r="A18" s="87" t="s">
        <v>152</v>
      </c>
      <c r="B18" s="853">
        <v>1</v>
      </c>
      <c r="C18" s="445" t="s">
        <v>1064</v>
      </c>
      <c r="D18" s="445" t="s">
        <v>1064</v>
      </c>
      <c r="E18" s="445" t="s">
        <v>1064</v>
      </c>
      <c r="F18" s="445">
        <v>1</v>
      </c>
      <c r="G18" s="547">
        <v>28</v>
      </c>
      <c r="H18" s="445" t="s">
        <v>1064</v>
      </c>
      <c r="I18" s="445">
        <v>7</v>
      </c>
      <c r="J18" s="445">
        <v>21</v>
      </c>
      <c r="K18" s="86" t="s">
        <v>307</v>
      </c>
    </row>
    <row r="19" spans="1:11" s="84" customFormat="1" ht="17.45" customHeight="1">
      <c r="A19" s="87" t="s">
        <v>154</v>
      </c>
      <c r="B19" s="853">
        <v>6</v>
      </c>
      <c r="C19" s="445">
        <v>2</v>
      </c>
      <c r="D19" s="445">
        <v>1</v>
      </c>
      <c r="E19" s="445">
        <v>2</v>
      </c>
      <c r="F19" s="445">
        <v>1</v>
      </c>
      <c r="G19" s="547">
        <v>75</v>
      </c>
      <c r="H19" s="445">
        <v>3</v>
      </c>
      <c r="I19" s="445">
        <v>15</v>
      </c>
      <c r="J19" s="445">
        <v>57</v>
      </c>
      <c r="K19" s="86" t="s">
        <v>109</v>
      </c>
    </row>
    <row r="20" spans="1:11" s="84" customFormat="1" ht="17.45" customHeight="1">
      <c r="A20" s="80" t="s">
        <v>156</v>
      </c>
      <c r="B20" s="869">
        <v>12</v>
      </c>
      <c r="C20" s="548">
        <v>3</v>
      </c>
      <c r="D20" s="548">
        <v>1</v>
      </c>
      <c r="E20" s="548">
        <v>1</v>
      </c>
      <c r="F20" s="548">
        <v>7</v>
      </c>
      <c r="G20" s="547">
        <v>60</v>
      </c>
      <c r="H20" s="548">
        <v>26</v>
      </c>
      <c r="I20" s="445">
        <v>6</v>
      </c>
      <c r="J20" s="445">
        <v>28</v>
      </c>
      <c r="K20" s="83" t="s">
        <v>157</v>
      </c>
    </row>
    <row r="21" spans="1:11" s="84" customFormat="1" ht="17.45" customHeight="1">
      <c r="A21" s="80" t="s">
        <v>158</v>
      </c>
      <c r="B21" s="869">
        <v>1</v>
      </c>
      <c r="C21" s="445" t="s">
        <v>1064</v>
      </c>
      <c r="D21" s="445" t="s">
        <v>1064</v>
      </c>
      <c r="E21" s="445">
        <v>1</v>
      </c>
      <c r="F21" s="445">
        <v>0</v>
      </c>
      <c r="G21" s="547">
        <v>24</v>
      </c>
      <c r="H21" s="445">
        <v>2</v>
      </c>
      <c r="I21" s="445">
        <v>4</v>
      </c>
      <c r="J21" s="445">
        <v>18</v>
      </c>
      <c r="K21" s="83" t="s">
        <v>159</v>
      </c>
    </row>
    <row r="22" spans="1:11" s="84" customFormat="1" ht="17.45" customHeight="1">
      <c r="A22" s="87" t="s">
        <v>160</v>
      </c>
      <c r="B22" s="853">
        <v>1</v>
      </c>
      <c r="C22" s="445">
        <v>0</v>
      </c>
      <c r="D22" s="445">
        <v>0</v>
      </c>
      <c r="E22" s="445">
        <v>0</v>
      </c>
      <c r="F22" s="445">
        <v>1</v>
      </c>
      <c r="G22" s="547">
        <v>13</v>
      </c>
      <c r="H22" s="445">
        <v>0</v>
      </c>
      <c r="I22" s="445">
        <v>5</v>
      </c>
      <c r="J22" s="445">
        <v>8</v>
      </c>
      <c r="K22" s="86" t="s">
        <v>161</v>
      </c>
    </row>
    <row r="23" spans="1:11" s="84" customFormat="1" ht="17.45" customHeight="1">
      <c r="A23" s="87" t="s">
        <v>162</v>
      </c>
      <c r="B23" s="853">
        <v>1</v>
      </c>
      <c r="C23" s="445" t="s">
        <v>1064</v>
      </c>
      <c r="D23" s="445">
        <v>1</v>
      </c>
      <c r="E23" s="445" t="s">
        <v>1064</v>
      </c>
      <c r="F23" s="445">
        <v>0</v>
      </c>
      <c r="G23" s="547">
        <v>32</v>
      </c>
      <c r="H23" s="445" t="s">
        <v>1064</v>
      </c>
      <c r="I23" s="445">
        <v>7</v>
      </c>
      <c r="J23" s="445">
        <v>25</v>
      </c>
      <c r="K23" s="86" t="s">
        <v>163</v>
      </c>
    </row>
    <row r="24" spans="1:11" s="84" customFormat="1" ht="17.45" customHeight="1">
      <c r="A24" s="87" t="s">
        <v>164</v>
      </c>
      <c r="B24" s="853" t="s">
        <v>1064</v>
      </c>
      <c r="C24" s="445" t="s">
        <v>1064</v>
      </c>
      <c r="D24" s="445" t="s">
        <v>1064</v>
      </c>
      <c r="E24" s="445" t="s">
        <v>1064</v>
      </c>
      <c r="F24" s="445">
        <v>0</v>
      </c>
      <c r="G24" s="547">
        <v>24</v>
      </c>
      <c r="H24" s="445" t="s">
        <v>1064</v>
      </c>
      <c r="I24" s="445">
        <v>6</v>
      </c>
      <c r="J24" s="547">
        <v>18</v>
      </c>
      <c r="K24" s="86" t="s">
        <v>165</v>
      </c>
    </row>
    <row r="25" spans="1:11" s="84" customFormat="1" ht="17.45" customHeight="1">
      <c r="A25" s="87" t="s">
        <v>166</v>
      </c>
      <c r="B25" s="853" t="s">
        <v>1064</v>
      </c>
      <c r="C25" s="445">
        <v>0</v>
      </c>
      <c r="D25" s="445">
        <v>0</v>
      </c>
      <c r="E25" s="445">
        <v>0</v>
      </c>
      <c r="F25" s="445">
        <v>0</v>
      </c>
      <c r="G25" s="547">
        <v>23</v>
      </c>
      <c r="H25" s="549">
        <v>0</v>
      </c>
      <c r="I25" s="549">
        <v>7</v>
      </c>
      <c r="J25" s="549">
        <v>16</v>
      </c>
      <c r="K25" s="86" t="s">
        <v>167</v>
      </c>
    </row>
    <row r="26" spans="1:11" s="84" customFormat="1" ht="17.45" customHeight="1">
      <c r="A26" s="87" t="s">
        <v>168</v>
      </c>
      <c r="B26" s="853" t="s">
        <v>1064</v>
      </c>
      <c r="C26" s="445">
        <v>0</v>
      </c>
      <c r="D26" s="445">
        <v>0</v>
      </c>
      <c r="E26" s="445">
        <v>0</v>
      </c>
      <c r="F26" s="445">
        <v>0</v>
      </c>
      <c r="G26" s="547">
        <v>4</v>
      </c>
      <c r="H26" s="445">
        <v>0</v>
      </c>
      <c r="I26" s="445">
        <v>3</v>
      </c>
      <c r="J26" s="445">
        <v>1</v>
      </c>
      <c r="K26" s="83" t="s">
        <v>169</v>
      </c>
    </row>
    <row r="27" spans="1:11" s="84" customFormat="1" ht="17.45" customHeight="1">
      <c r="A27" s="87" t="s">
        <v>170</v>
      </c>
      <c r="B27" s="853" t="s">
        <v>1064</v>
      </c>
      <c r="C27" s="445">
        <v>0</v>
      </c>
      <c r="D27" s="445">
        <v>0</v>
      </c>
      <c r="E27" s="445">
        <v>0</v>
      </c>
      <c r="F27" s="445">
        <v>0</v>
      </c>
      <c r="G27" s="547">
        <v>10</v>
      </c>
      <c r="H27" s="445">
        <v>1</v>
      </c>
      <c r="I27" s="445">
        <v>3</v>
      </c>
      <c r="J27" s="445">
        <v>6</v>
      </c>
      <c r="K27" s="86" t="s">
        <v>171</v>
      </c>
    </row>
    <row r="28" spans="1:11" s="447" customFormat="1" ht="17.45" customHeight="1">
      <c r="A28" s="408" t="s">
        <v>172</v>
      </c>
      <c r="B28" s="853" t="s">
        <v>1064</v>
      </c>
      <c r="C28" s="445">
        <v>0</v>
      </c>
      <c r="D28" s="445">
        <v>0</v>
      </c>
      <c r="E28" s="445">
        <v>0</v>
      </c>
      <c r="F28" s="445">
        <v>0</v>
      </c>
      <c r="G28" s="547">
        <v>4</v>
      </c>
      <c r="H28" s="445">
        <v>0</v>
      </c>
      <c r="I28" s="445">
        <v>2</v>
      </c>
      <c r="J28" s="445">
        <v>2</v>
      </c>
      <c r="K28" s="446" t="s">
        <v>195</v>
      </c>
    </row>
    <row r="29" spans="1:11" s="84" customFormat="1" ht="17.45" customHeight="1">
      <c r="A29" s="87" t="s">
        <v>173</v>
      </c>
      <c r="B29" s="853" t="s">
        <v>1064</v>
      </c>
      <c r="C29" s="445">
        <v>0</v>
      </c>
      <c r="D29" s="445">
        <v>0</v>
      </c>
      <c r="E29" s="445">
        <v>0</v>
      </c>
      <c r="F29" s="445">
        <v>0</v>
      </c>
      <c r="G29" s="547">
        <v>2</v>
      </c>
      <c r="H29" s="445" t="s">
        <v>1064</v>
      </c>
      <c r="I29" s="445">
        <v>1</v>
      </c>
      <c r="J29" s="445">
        <v>1</v>
      </c>
      <c r="K29" s="86" t="s">
        <v>174</v>
      </c>
    </row>
    <row r="30" spans="1:11" s="84" customFormat="1" ht="17.45" customHeight="1">
      <c r="A30" s="87" t="s">
        <v>175</v>
      </c>
      <c r="B30" s="853" t="s">
        <v>1064</v>
      </c>
      <c r="C30" s="445">
        <v>0</v>
      </c>
      <c r="D30" s="445">
        <v>0</v>
      </c>
      <c r="E30" s="445">
        <v>0</v>
      </c>
      <c r="F30" s="445">
        <v>0</v>
      </c>
      <c r="G30" s="547">
        <v>11</v>
      </c>
      <c r="H30" s="445">
        <v>0</v>
      </c>
      <c r="I30" s="445">
        <v>6</v>
      </c>
      <c r="J30" s="445">
        <v>5</v>
      </c>
      <c r="K30" s="86" t="s">
        <v>176</v>
      </c>
    </row>
    <row r="31" spans="1:11" s="84" customFormat="1" ht="17.45" customHeight="1">
      <c r="A31" s="87" t="s">
        <v>177</v>
      </c>
      <c r="B31" s="853" t="s">
        <v>1064</v>
      </c>
      <c r="C31" s="445">
        <v>0</v>
      </c>
      <c r="D31" s="445">
        <v>0</v>
      </c>
      <c r="E31" s="445">
        <v>0</v>
      </c>
      <c r="F31" s="445">
        <v>0</v>
      </c>
      <c r="G31" s="547">
        <f t="shared" ref="G31" si="1">SUM(H31:J31)</f>
        <v>3</v>
      </c>
      <c r="H31" s="445">
        <v>0</v>
      </c>
      <c r="I31" s="445">
        <v>1</v>
      </c>
      <c r="J31" s="445">
        <v>2</v>
      </c>
      <c r="K31" s="86" t="s">
        <v>308</v>
      </c>
    </row>
    <row r="32" spans="1:11" s="84" customFormat="1" ht="17.45" customHeight="1">
      <c r="A32" s="80" t="s">
        <v>179</v>
      </c>
      <c r="B32" s="853" t="s">
        <v>1064</v>
      </c>
      <c r="C32" s="445">
        <v>0</v>
      </c>
      <c r="D32" s="445">
        <v>0</v>
      </c>
      <c r="E32" s="445">
        <v>0</v>
      </c>
      <c r="F32" s="445">
        <v>0</v>
      </c>
      <c r="G32" s="547">
        <v>6</v>
      </c>
      <c r="H32" s="445" t="s">
        <v>1064</v>
      </c>
      <c r="I32" s="445">
        <v>4</v>
      </c>
      <c r="J32" s="445">
        <v>2</v>
      </c>
      <c r="K32" s="86" t="s">
        <v>180</v>
      </c>
    </row>
    <row r="33" spans="1:11" s="84" customFormat="1" ht="17.45" customHeight="1">
      <c r="A33" s="87" t="s">
        <v>181</v>
      </c>
      <c r="B33" s="853" t="s">
        <v>1064</v>
      </c>
      <c r="C33" s="445" t="s">
        <v>1064</v>
      </c>
      <c r="D33" s="445" t="s">
        <v>1064</v>
      </c>
      <c r="E33" s="445" t="s">
        <v>1064</v>
      </c>
      <c r="F33" s="445">
        <v>0</v>
      </c>
      <c r="G33" s="547">
        <v>4</v>
      </c>
      <c r="H33" s="445" t="s">
        <v>1064</v>
      </c>
      <c r="I33" s="445">
        <v>3</v>
      </c>
      <c r="J33" s="445">
        <v>1</v>
      </c>
      <c r="K33" s="86" t="s">
        <v>182</v>
      </c>
    </row>
    <row r="34" spans="1:11" s="84" customFormat="1" ht="17.45" customHeight="1">
      <c r="A34" s="87" t="s">
        <v>183</v>
      </c>
      <c r="B34" s="853" t="s">
        <v>1064</v>
      </c>
      <c r="C34" s="445">
        <v>0</v>
      </c>
      <c r="D34" s="445">
        <v>0</v>
      </c>
      <c r="E34" s="445">
        <v>0</v>
      </c>
      <c r="F34" s="445">
        <v>0</v>
      </c>
      <c r="G34" s="547">
        <v>10</v>
      </c>
      <c r="H34" s="445">
        <v>0</v>
      </c>
      <c r="I34" s="445">
        <v>2</v>
      </c>
      <c r="J34" s="445">
        <v>8</v>
      </c>
      <c r="K34" s="86" t="s">
        <v>309</v>
      </c>
    </row>
    <row r="35" spans="1:11" s="84" customFormat="1" ht="17.45" customHeight="1">
      <c r="A35" s="80" t="s">
        <v>185</v>
      </c>
      <c r="B35" s="853" t="s">
        <v>1064</v>
      </c>
      <c r="C35" s="445">
        <v>0</v>
      </c>
      <c r="D35" s="445">
        <v>0</v>
      </c>
      <c r="E35" s="445">
        <v>0</v>
      </c>
      <c r="F35" s="445">
        <v>0</v>
      </c>
      <c r="G35" s="547">
        <v>13</v>
      </c>
      <c r="H35" s="445">
        <v>0</v>
      </c>
      <c r="I35" s="445">
        <v>1</v>
      </c>
      <c r="J35" s="445">
        <v>12</v>
      </c>
      <c r="K35" s="83" t="s">
        <v>310</v>
      </c>
    </row>
    <row r="36" spans="1:11" s="84" customFormat="1" ht="17.45" customHeight="1">
      <c r="A36" s="87" t="s">
        <v>187</v>
      </c>
      <c r="B36" s="853" t="s">
        <v>1064</v>
      </c>
      <c r="C36" s="445">
        <v>0</v>
      </c>
      <c r="D36" s="445">
        <v>0</v>
      </c>
      <c r="E36" s="445">
        <v>0</v>
      </c>
      <c r="F36" s="445">
        <v>0</v>
      </c>
      <c r="G36" s="547">
        <v>3</v>
      </c>
      <c r="H36" s="445">
        <v>0</v>
      </c>
      <c r="I36" s="445">
        <v>1</v>
      </c>
      <c r="J36" s="445">
        <v>2</v>
      </c>
      <c r="K36" s="86" t="s">
        <v>188</v>
      </c>
    </row>
    <row r="37" spans="1:11" s="84" customFormat="1" ht="17.45" customHeight="1">
      <c r="A37" s="87" t="s">
        <v>189</v>
      </c>
      <c r="B37" s="853" t="s">
        <v>1064</v>
      </c>
      <c r="C37" s="445">
        <v>0</v>
      </c>
      <c r="D37" s="445">
        <v>0</v>
      </c>
      <c r="E37" s="445">
        <v>0</v>
      </c>
      <c r="F37" s="445">
        <v>0</v>
      </c>
      <c r="G37" s="547">
        <v>6</v>
      </c>
      <c r="H37" s="445">
        <v>0</v>
      </c>
      <c r="I37" s="445">
        <v>3</v>
      </c>
      <c r="J37" s="445">
        <v>3</v>
      </c>
      <c r="K37" s="86" t="s">
        <v>190</v>
      </c>
    </row>
    <row r="38" spans="1:11" s="84" customFormat="1" ht="17.45" customHeight="1" thickBot="1">
      <c r="A38" s="341" t="s">
        <v>191</v>
      </c>
      <c r="B38" s="870" t="s">
        <v>1237</v>
      </c>
      <c r="C38" s="550">
        <v>0</v>
      </c>
      <c r="D38" s="550">
        <v>0</v>
      </c>
      <c r="E38" s="550">
        <v>0</v>
      </c>
      <c r="F38" s="550">
        <v>0</v>
      </c>
      <c r="G38" s="550">
        <v>0</v>
      </c>
      <c r="H38" s="550">
        <v>0</v>
      </c>
      <c r="I38" s="550">
        <v>0</v>
      </c>
      <c r="J38" s="550">
        <v>0</v>
      </c>
      <c r="K38" s="86" t="s">
        <v>192</v>
      </c>
    </row>
    <row r="39" spans="1:11" s="661" customFormat="1" ht="12" customHeight="1">
      <c r="A39" s="660" t="s">
        <v>1238</v>
      </c>
      <c r="B39" s="561"/>
      <c r="I39" s="662"/>
      <c r="J39" s="662"/>
      <c r="K39" s="663" t="s">
        <v>702</v>
      </c>
    </row>
    <row r="40" spans="1:11" s="84" customFormat="1" ht="12" customHeight="1">
      <c r="A40" s="664" t="s">
        <v>713</v>
      </c>
      <c r="B40" s="664"/>
      <c r="C40" s="279"/>
      <c r="D40" s="279"/>
      <c r="E40" s="279"/>
      <c r="F40" s="279"/>
      <c r="G40" s="279"/>
      <c r="H40" s="279"/>
      <c r="I40" s="279"/>
      <c r="J40" s="279"/>
      <c r="K40" s="654"/>
    </row>
    <row r="41" spans="1:11" s="84" customFormat="1" ht="11.25">
      <c r="A41" s="293"/>
      <c r="B41" s="293"/>
      <c r="C41" s="279"/>
      <c r="D41" s="279"/>
      <c r="E41" s="279"/>
      <c r="F41" s="279"/>
      <c r="G41" s="279"/>
      <c r="H41" s="279"/>
      <c r="I41" s="279"/>
      <c r="J41" s="279"/>
      <c r="K41" s="293"/>
    </row>
    <row r="42" spans="1:11" s="84" customFormat="1" ht="11.25">
      <c r="A42" s="140"/>
      <c r="B42" s="140"/>
      <c r="C42" s="279"/>
      <c r="D42" s="279"/>
      <c r="E42" s="279"/>
      <c r="F42" s="279"/>
      <c r="G42" s="279"/>
      <c r="H42" s="279"/>
      <c r="I42" s="279"/>
      <c r="J42" s="279"/>
      <c r="K42" s="140"/>
    </row>
    <row r="43" spans="1:11" s="84" customFormat="1" ht="11.25">
      <c r="A43" s="140"/>
      <c r="B43" s="140"/>
      <c r="C43" s="279"/>
      <c r="D43" s="279"/>
      <c r="E43" s="279"/>
      <c r="F43" s="279"/>
      <c r="G43" s="279"/>
      <c r="H43" s="279"/>
      <c r="I43" s="279"/>
      <c r="J43" s="279"/>
      <c r="K43" s="140"/>
    </row>
    <row r="44" spans="1:11" s="84" customFormat="1" ht="11.25">
      <c r="A44" s="140"/>
      <c r="B44" s="140"/>
      <c r="C44" s="279"/>
      <c r="D44" s="279"/>
      <c r="E44" s="279"/>
      <c r="F44" s="279"/>
      <c r="G44" s="279"/>
      <c r="H44" s="279"/>
      <c r="I44" s="279"/>
      <c r="J44" s="279"/>
      <c r="K44" s="140"/>
    </row>
    <row r="45" spans="1:11" s="84" customFormat="1" ht="11.25">
      <c r="A45" s="140"/>
      <c r="B45" s="140"/>
      <c r="C45" s="279"/>
      <c r="D45" s="279"/>
      <c r="E45" s="279"/>
      <c r="F45" s="279"/>
      <c r="G45" s="279"/>
      <c r="H45" s="279"/>
      <c r="I45" s="279"/>
      <c r="J45" s="279"/>
      <c r="K45" s="140"/>
    </row>
    <row r="46" spans="1:11" s="84" customFormat="1" ht="11.25">
      <c r="A46" s="140"/>
      <c r="B46" s="140"/>
      <c r="C46" s="279"/>
      <c r="D46" s="279"/>
      <c r="E46" s="279"/>
      <c r="F46" s="279"/>
      <c r="G46" s="279"/>
      <c r="H46" s="279"/>
      <c r="I46" s="279"/>
      <c r="J46" s="279"/>
      <c r="K46" s="140"/>
    </row>
    <row r="47" spans="1:11" s="84" customFormat="1" ht="11.25">
      <c r="A47" s="140"/>
      <c r="B47" s="140"/>
      <c r="C47" s="279"/>
      <c r="D47" s="279"/>
      <c r="E47" s="279"/>
      <c r="F47" s="279"/>
      <c r="G47" s="279"/>
      <c r="H47" s="279"/>
      <c r="I47" s="279"/>
      <c r="J47" s="279"/>
      <c r="K47" s="140"/>
    </row>
    <row r="48" spans="1:11" s="84" customFormat="1" ht="11.25">
      <c r="A48" s="140"/>
      <c r="B48" s="140"/>
      <c r="C48" s="279"/>
      <c r="D48" s="279"/>
      <c r="E48" s="279"/>
      <c r="F48" s="279"/>
      <c r="G48" s="279"/>
      <c r="H48" s="279"/>
      <c r="I48" s="279"/>
      <c r="J48" s="279"/>
      <c r="K48" s="140"/>
    </row>
    <row r="49" spans="1:11" s="84" customFormat="1" ht="11.25">
      <c r="A49" s="140"/>
      <c r="B49" s="140"/>
      <c r="C49" s="279"/>
      <c r="D49" s="279"/>
      <c r="E49" s="279"/>
      <c r="F49" s="279"/>
      <c r="G49" s="279"/>
      <c r="H49" s="279"/>
      <c r="I49" s="279"/>
      <c r="J49" s="279"/>
      <c r="K49" s="140"/>
    </row>
    <row r="50" spans="1:11" s="84" customFormat="1" ht="11.25">
      <c r="A50" s="140"/>
      <c r="B50" s="140"/>
      <c r="C50" s="279"/>
      <c r="D50" s="279"/>
      <c r="E50" s="279"/>
      <c r="F50" s="279"/>
      <c r="G50" s="279"/>
      <c r="H50" s="279"/>
      <c r="I50" s="279"/>
      <c r="J50" s="279"/>
      <c r="K50" s="140"/>
    </row>
    <row r="51" spans="1:11" s="84" customFormat="1" ht="11.25">
      <c r="A51" s="140"/>
      <c r="B51" s="140"/>
      <c r="C51" s="279"/>
      <c r="D51" s="279"/>
      <c r="E51" s="279"/>
      <c r="F51" s="279"/>
      <c r="G51" s="279"/>
      <c r="H51" s="279"/>
      <c r="I51" s="279"/>
      <c r="J51" s="279"/>
      <c r="K51" s="140"/>
    </row>
    <row r="52" spans="1:11" s="84" customFormat="1" ht="11.25">
      <c r="A52" s="140"/>
      <c r="B52" s="140"/>
      <c r="C52" s="279"/>
      <c r="D52" s="279"/>
      <c r="E52" s="279"/>
      <c r="F52" s="279"/>
      <c r="G52" s="279"/>
      <c r="H52" s="279"/>
      <c r="I52" s="279"/>
      <c r="J52" s="279"/>
      <c r="K52" s="140"/>
    </row>
    <row r="53" spans="1:11" s="84" customFormat="1" ht="11.25">
      <c r="A53" s="140"/>
      <c r="B53" s="140"/>
      <c r="C53" s="279"/>
      <c r="D53" s="279"/>
      <c r="E53" s="279"/>
      <c r="F53" s="279"/>
      <c r="G53" s="279"/>
      <c r="H53" s="279"/>
      <c r="I53" s="279"/>
      <c r="J53" s="279"/>
      <c r="K53" s="140"/>
    </row>
    <row r="54" spans="1:11" s="84" customFormat="1" ht="11.25">
      <c r="A54" s="140"/>
      <c r="B54" s="140"/>
      <c r="C54" s="279"/>
      <c r="D54" s="279"/>
      <c r="E54" s="279"/>
      <c r="F54" s="279"/>
      <c r="G54" s="279"/>
      <c r="H54" s="279"/>
      <c r="I54" s="279"/>
      <c r="J54" s="279"/>
      <c r="K54" s="140"/>
    </row>
    <row r="55" spans="1:11" s="84" customFormat="1" ht="11.25">
      <c r="A55" s="140"/>
      <c r="B55" s="140"/>
      <c r="C55" s="279"/>
      <c r="D55" s="279"/>
      <c r="E55" s="279"/>
      <c r="F55" s="279"/>
      <c r="G55" s="279"/>
      <c r="H55" s="279"/>
      <c r="I55" s="279"/>
      <c r="J55" s="279"/>
      <c r="K55" s="140"/>
    </row>
    <row r="56" spans="1:11" s="84" customFormat="1" ht="11.25">
      <c r="A56" s="140"/>
      <c r="B56" s="140"/>
      <c r="C56" s="279"/>
      <c r="D56" s="279"/>
      <c r="E56" s="279"/>
      <c r="F56" s="279"/>
      <c r="G56" s="279"/>
      <c r="H56" s="279"/>
      <c r="I56" s="279"/>
      <c r="J56" s="279"/>
      <c r="K56" s="140"/>
    </row>
    <row r="57" spans="1:11" s="84" customFormat="1" ht="11.25">
      <c r="A57" s="140"/>
      <c r="B57" s="140"/>
      <c r="C57" s="279"/>
      <c r="D57" s="279"/>
      <c r="E57" s="279"/>
      <c r="F57" s="279"/>
      <c r="G57" s="279"/>
      <c r="H57" s="279"/>
      <c r="I57" s="279"/>
      <c r="J57" s="279"/>
      <c r="K57" s="140"/>
    </row>
    <row r="58" spans="1:11" s="84" customFormat="1" ht="11.25">
      <c r="A58" s="140"/>
      <c r="B58" s="140"/>
      <c r="C58" s="279"/>
      <c r="D58" s="279"/>
      <c r="E58" s="279"/>
      <c r="F58" s="279"/>
      <c r="G58" s="279"/>
      <c r="H58" s="279"/>
      <c r="I58" s="279"/>
      <c r="J58" s="279"/>
      <c r="K58" s="140"/>
    </row>
    <row r="59" spans="1:11" s="84" customFormat="1" ht="11.25">
      <c r="A59" s="140"/>
      <c r="B59" s="140"/>
      <c r="C59" s="279"/>
      <c r="D59" s="279"/>
      <c r="E59" s="279"/>
      <c r="F59" s="279"/>
      <c r="G59" s="279"/>
      <c r="H59" s="279"/>
      <c r="I59" s="279"/>
      <c r="J59" s="279"/>
      <c r="K59" s="140"/>
    </row>
    <row r="60" spans="1:11" s="84" customFormat="1" ht="11.25">
      <c r="A60" s="140"/>
      <c r="B60" s="140"/>
      <c r="C60" s="279"/>
      <c r="D60" s="279"/>
      <c r="E60" s="279"/>
      <c r="F60" s="279"/>
      <c r="G60" s="279"/>
      <c r="H60" s="279"/>
      <c r="I60" s="279"/>
      <c r="J60" s="279"/>
      <c r="K60" s="140"/>
    </row>
    <row r="61" spans="1:11" s="84" customFormat="1" ht="11.25">
      <c r="A61" s="140"/>
      <c r="B61" s="140"/>
      <c r="C61" s="279"/>
      <c r="D61" s="279"/>
      <c r="E61" s="279"/>
      <c r="F61" s="279"/>
      <c r="G61" s="279"/>
      <c r="H61" s="279"/>
      <c r="I61" s="279"/>
      <c r="J61" s="279"/>
      <c r="K61" s="140"/>
    </row>
    <row r="62" spans="1:11" s="84" customFormat="1" ht="11.25">
      <c r="A62" s="140"/>
      <c r="B62" s="140"/>
      <c r="C62" s="279"/>
      <c r="D62" s="279"/>
      <c r="E62" s="279"/>
      <c r="F62" s="279"/>
      <c r="G62" s="279"/>
      <c r="H62" s="279"/>
      <c r="I62" s="279"/>
      <c r="J62" s="279"/>
      <c r="K62" s="140"/>
    </row>
    <row r="63" spans="1:11" s="84" customFormat="1" ht="11.25">
      <c r="A63" s="140"/>
      <c r="B63" s="140"/>
      <c r="C63" s="279"/>
      <c r="D63" s="279"/>
      <c r="E63" s="279"/>
      <c r="F63" s="279"/>
      <c r="G63" s="279"/>
      <c r="H63" s="279"/>
      <c r="I63" s="279"/>
      <c r="J63" s="279"/>
      <c r="K63" s="140"/>
    </row>
    <row r="64" spans="1:11" s="84" customFormat="1" ht="11.25">
      <c r="A64" s="140"/>
      <c r="B64" s="140"/>
      <c r="C64" s="279"/>
      <c r="D64" s="279"/>
      <c r="E64" s="279"/>
      <c r="F64" s="279"/>
      <c r="G64" s="279"/>
      <c r="H64" s="279"/>
      <c r="I64" s="279"/>
      <c r="J64" s="279"/>
      <c r="K64" s="140"/>
    </row>
    <row r="65" spans="1:11" s="84" customFormat="1" ht="11.25">
      <c r="A65" s="140"/>
      <c r="B65" s="140"/>
      <c r="C65" s="279"/>
      <c r="D65" s="279"/>
      <c r="E65" s="279"/>
      <c r="F65" s="279"/>
      <c r="G65" s="279"/>
      <c r="H65" s="279"/>
      <c r="I65" s="279"/>
      <c r="J65" s="279"/>
      <c r="K65" s="140"/>
    </row>
    <row r="66" spans="1:11" s="84" customFormat="1" ht="11.25">
      <c r="A66" s="140"/>
      <c r="B66" s="140"/>
      <c r="C66" s="279"/>
      <c r="D66" s="279"/>
      <c r="E66" s="279"/>
      <c r="F66" s="279"/>
      <c r="G66" s="279"/>
      <c r="H66" s="279"/>
      <c r="I66" s="279"/>
      <c r="J66" s="279"/>
      <c r="K66" s="140"/>
    </row>
    <row r="67" spans="1:11" s="84" customFormat="1" ht="11.25">
      <c r="A67" s="140"/>
      <c r="B67" s="140"/>
      <c r="C67" s="279"/>
      <c r="D67" s="279"/>
      <c r="E67" s="279"/>
      <c r="F67" s="279"/>
      <c r="G67" s="279"/>
      <c r="H67" s="279"/>
      <c r="I67" s="279"/>
      <c r="J67" s="279"/>
      <c r="K67" s="140"/>
    </row>
    <row r="68" spans="1:11" s="84" customFormat="1" ht="11.25">
      <c r="A68" s="140"/>
      <c r="B68" s="140"/>
      <c r="C68" s="279"/>
      <c r="D68" s="279"/>
      <c r="E68" s="279"/>
      <c r="F68" s="279"/>
      <c r="G68" s="279"/>
      <c r="H68" s="279"/>
      <c r="I68" s="279"/>
      <c r="J68" s="279"/>
      <c r="K68" s="140"/>
    </row>
    <row r="69" spans="1:11" s="84" customFormat="1" ht="11.25">
      <c r="A69" s="140"/>
      <c r="B69" s="140"/>
      <c r="C69" s="279"/>
      <c r="D69" s="279"/>
      <c r="E69" s="279"/>
      <c r="F69" s="279"/>
      <c r="G69" s="279"/>
      <c r="H69" s="279"/>
      <c r="I69" s="279"/>
      <c r="J69" s="279"/>
      <c r="K69" s="140"/>
    </row>
    <row r="70" spans="1:11" s="84" customFormat="1" ht="11.25">
      <c r="A70" s="140"/>
      <c r="B70" s="140"/>
      <c r="C70" s="279"/>
      <c r="D70" s="279"/>
      <c r="E70" s="279"/>
      <c r="F70" s="279"/>
      <c r="G70" s="279"/>
      <c r="H70" s="279"/>
      <c r="I70" s="279"/>
      <c r="J70" s="279"/>
      <c r="K70" s="140"/>
    </row>
    <row r="71" spans="1:11" s="84" customFormat="1" ht="11.25">
      <c r="A71" s="140"/>
      <c r="B71" s="140"/>
      <c r="C71" s="279"/>
      <c r="D71" s="279"/>
      <c r="E71" s="279"/>
      <c r="F71" s="279"/>
      <c r="G71" s="279"/>
      <c r="H71" s="279"/>
      <c r="I71" s="279"/>
      <c r="J71" s="279"/>
      <c r="K71" s="140"/>
    </row>
    <row r="72" spans="1:11" s="84" customFormat="1" ht="11.25">
      <c r="A72" s="140"/>
      <c r="B72" s="140"/>
      <c r="C72" s="279"/>
      <c r="D72" s="279"/>
      <c r="E72" s="279"/>
      <c r="F72" s="279"/>
      <c r="G72" s="279"/>
      <c r="H72" s="279"/>
      <c r="I72" s="279"/>
      <c r="J72" s="279"/>
      <c r="K72" s="140"/>
    </row>
    <row r="73" spans="1:11" s="84" customFormat="1" ht="11.25">
      <c r="A73" s="140"/>
      <c r="B73" s="140"/>
      <c r="C73" s="279"/>
      <c r="D73" s="279"/>
      <c r="E73" s="279"/>
      <c r="F73" s="279"/>
      <c r="G73" s="279"/>
      <c r="H73" s="279"/>
      <c r="I73" s="279"/>
      <c r="J73" s="279"/>
      <c r="K73" s="140"/>
    </row>
    <row r="74" spans="1:11" s="84" customFormat="1" ht="11.25">
      <c r="A74" s="140"/>
      <c r="B74" s="140"/>
      <c r="C74" s="279"/>
      <c r="D74" s="279"/>
      <c r="E74" s="279"/>
      <c r="F74" s="279"/>
      <c r="G74" s="279"/>
      <c r="H74" s="279"/>
      <c r="I74" s="279"/>
      <c r="J74" s="279"/>
      <c r="K74" s="140"/>
    </row>
    <row r="75" spans="1:11" s="84" customFormat="1" ht="11.25">
      <c r="A75" s="140"/>
      <c r="B75" s="140"/>
      <c r="C75" s="279"/>
      <c r="D75" s="279"/>
      <c r="E75" s="279"/>
      <c r="F75" s="279"/>
      <c r="G75" s="279"/>
      <c r="H75" s="279"/>
      <c r="I75" s="279"/>
      <c r="J75" s="279"/>
      <c r="K75" s="140"/>
    </row>
    <row r="76" spans="1:11" s="84" customFormat="1" ht="11.25">
      <c r="A76" s="140"/>
      <c r="B76" s="140"/>
      <c r="C76" s="279"/>
      <c r="D76" s="279"/>
      <c r="E76" s="279"/>
      <c r="F76" s="279"/>
      <c r="G76" s="279"/>
      <c r="H76" s="279"/>
      <c r="I76" s="279"/>
      <c r="J76" s="279"/>
      <c r="K76" s="140"/>
    </row>
    <row r="77" spans="1:11" s="84" customFormat="1" ht="11.25">
      <c r="A77" s="140"/>
      <c r="B77" s="140"/>
      <c r="C77" s="279"/>
      <c r="D77" s="279"/>
      <c r="E77" s="279"/>
      <c r="F77" s="279"/>
      <c r="G77" s="279"/>
      <c r="H77" s="279"/>
      <c r="I77" s="279"/>
      <c r="J77" s="279"/>
      <c r="K77" s="140"/>
    </row>
    <row r="78" spans="1:11" s="84" customFormat="1" ht="11.25">
      <c r="A78" s="140"/>
      <c r="B78" s="140"/>
      <c r="C78" s="279"/>
      <c r="D78" s="279"/>
      <c r="E78" s="279"/>
      <c r="F78" s="279"/>
      <c r="G78" s="279"/>
      <c r="H78" s="279"/>
      <c r="I78" s="279"/>
      <c r="J78" s="279"/>
      <c r="K78" s="140"/>
    </row>
    <row r="79" spans="1:11" s="84" customFormat="1" ht="11.25">
      <c r="A79" s="140"/>
      <c r="B79" s="140"/>
      <c r="C79" s="279"/>
      <c r="D79" s="279"/>
      <c r="E79" s="279"/>
      <c r="F79" s="279"/>
      <c r="G79" s="279"/>
      <c r="H79" s="279"/>
      <c r="I79" s="279"/>
      <c r="J79" s="279"/>
      <c r="K79" s="140"/>
    </row>
    <row r="80" spans="1:11" s="84" customFormat="1" ht="11.25">
      <c r="A80" s="140"/>
      <c r="B80" s="140"/>
      <c r="C80" s="279"/>
      <c r="D80" s="279"/>
      <c r="E80" s="279"/>
      <c r="F80" s="279"/>
      <c r="G80" s="279"/>
      <c r="H80" s="279"/>
      <c r="I80" s="279"/>
      <c r="J80" s="279"/>
      <c r="K80" s="140"/>
    </row>
    <row r="81" spans="1:11" s="84" customFormat="1" ht="11.25">
      <c r="A81" s="140"/>
      <c r="B81" s="140"/>
      <c r="C81" s="279"/>
      <c r="D81" s="279"/>
      <c r="E81" s="279"/>
      <c r="F81" s="279"/>
      <c r="G81" s="279"/>
      <c r="H81" s="279"/>
      <c r="I81" s="279"/>
      <c r="J81" s="279"/>
      <c r="K81" s="140"/>
    </row>
    <row r="82" spans="1:11" s="84" customFormat="1" ht="11.25">
      <c r="A82" s="140"/>
      <c r="B82" s="140"/>
      <c r="C82" s="279"/>
      <c r="D82" s="279"/>
      <c r="E82" s="279"/>
      <c r="F82" s="279"/>
      <c r="G82" s="279"/>
      <c r="H82" s="279"/>
      <c r="I82" s="279"/>
      <c r="J82" s="279"/>
      <c r="K82" s="140"/>
    </row>
    <row r="83" spans="1:11" s="84" customFormat="1" ht="11.25">
      <c r="A83" s="140"/>
      <c r="B83" s="140"/>
      <c r="C83" s="279"/>
      <c r="D83" s="279"/>
      <c r="E83" s="279"/>
      <c r="F83" s="279"/>
      <c r="G83" s="279"/>
      <c r="H83" s="279"/>
      <c r="I83" s="279"/>
      <c r="J83" s="279"/>
      <c r="K83" s="140"/>
    </row>
    <row r="84" spans="1:11" s="84" customFormat="1" ht="11.25">
      <c r="A84" s="140"/>
      <c r="B84" s="140"/>
      <c r="C84" s="279"/>
      <c r="D84" s="279"/>
      <c r="E84" s="279"/>
      <c r="F84" s="279"/>
      <c r="G84" s="279"/>
      <c r="H84" s="279"/>
      <c r="I84" s="279"/>
      <c r="J84" s="279"/>
      <c r="K84" s="140"/>
    </row>
    <row r="85" spans="1:11" s="84" customFormat="1" ht="11.25">
      <c r="A85" s="140"/>
      <c r="B85" s="140"/>
      <c r="C85" s="279"/>
      <c r="D85" s="279"/>
      <c r="E85" s="279"/>
      <c r="F85" s="279"/>
      <c r="G85" s="279"/>
      <c r="H85" s="279"/>
      <c r="I85" s="279"/>
      <c r="J85" s="279"/>
      <c r="K85" s="140"/>
    </row>
    <row r="86" spans="1:11" s="84" customFormat="1" ht="11.25">
      <c r="A86" s="140"/>
      <c r="B86" s="140"/>
      <c r="C86" s="279"/>
      <c r="D86" s="279"/>
      <c r="E86" s="279"/>
      <c r="F86" s="279"/>
      <c r="G86" s="279"/>
      <c r="H86" s="279"/>
      <c r="I86" s="279"/>
      <c r="J86" s="279"/>
      <c r="K86" s="140"/>
    </row>
    <row r="87" spans="1:11" s="84" customFormat="1" ht="11.25">
      <c r="A87" s="140"/>
      <c r="B87" s="140"/>
      <c r="C87" s="279"/>
      <c r="D87" s="279"/>
      <c r="E87" s="279"/>
      <c r="F87" s="279"/>
      <c r="G87" s="279"/>
      <c r="H87" s="279"/>
      <c r="I87" s="279"/>
      <c r="J87" s="279"/>
      <c r="K87" s="140"/>
    </row>
    <row r="88" spans="1:11" s="84" customFormat="1" ht="11.25">
      <c r="A88" s="140"/>
      <c r="B88" s="140"/>
      <c r="C88" s="279"/>
      <c r="D88" s="279"/>
      <c r="E88" s="279"/>
      <c r="F88" s="279"/>
      <c r="G88" s="279"/>
      <c r="H88" s="279"/>
      <c r="I88" s="279"/>
      <c r="J88" s="279"/>
      <c r="K88" s="140"/>
    </row>
    <row r="89" spans="1:11" s="84" customFormat="1" ht="11.25">
      <c r="A89" s="140"/>
      <c r="B89" s="140"/>
      <c r="C89" s="279"/>
      <c r="D89" s="279"/>
      <c r="E89" s="279"/>
      <c r="F89" s="279"/>
      <c r="G89" s="279"/>
      <c r="H89" s="279"/>
      <c r="I89" s="279"/>
      <c r="J89" s="279"/>
      <c r="K89" s="140"/>
    </row>
    <row r="90" spans="1:11" s="84" customFormat="1" ht="11.25">
      <c r="A90" s="140"/>
      <c r="B90" s="140"/>
      <c r="C90" s="279"/>
      <c r="D90" s="279"/>
      <c r="E90" s="279"/>
      <c r="F90" s="279"/>
      <c r="G90" s="279"/>
      <c r="H90" s="279"/>
      <c r="I90" s="279"/>
      <c r="J90" s="279"/>
      <c r="K90" s="140"/>
    </row>
    <row r="91" spans="1:11" s="84" customFormat="1" ht="11.25">
      <c r="A91" s="140"/>
      <c r="B91" s="140"/>
      <c r="C91" s="279"/>
      <c r="D91" s="279"/>
      <c r="E91" s="279"/>
      <c r="F91" s="279"/>
      <c r="G91" s="279"/>
      <c r="H91" s="279"/>
      <c r="I91" s="279"/>
      <c r="J91" s="279"/>
      <c r="K91" s="140"/>
    </row>
    <row r="92" spans="1:11" s="84" customFormat="1" ht="11.25">
      <c r="A92" s="140"/>
      <c r="B92" s="140"/>
      <c r="C92" s="279"/>
      <c r="D92" s="279"/>
      <c r="E92" s="279"/>
      <c r="F92" s="279"/>
      <c r="G92" s="279"/>
      <c r="H92" s="279"/>
      <c r="I92" s="279"/>
      <c r="J92" s="279"/>
      <c r="K92" s="140"/>
    </row>
    <row r="93" spans="1:11" s="84" customFormat="1" ht="11.25">
      <c r="A93" s="140"/>
      <c r="B93" s="140"/>
      <c r="C93" s="279"/>
      <c r="D93" s="279"/>
      <c r="E93" s="279"/>
      <c r="F93" s="279"/>
      <c r="G93" s="279"/>
      <c r="H93" s="279"/>
      <c r="I93" s="279"/>
      <c r="J93" s="279"/>
      <c r="K93" s="140"/>
    </row>
    <row r="94" spans="1:11" s="84" customFormat="1" ht="11.25">
      <c r="A94" s="140"/>
      <c r="B94" s="140"/>
      <c r="C94" s="279"/>
      <c r="D94" s="279"/>
      <c r="E94" s="279"/>
      <c r="F94" s="279"/>
      <c r="G94" s="279"/>
      <c r="H94" s="279"/>
      <c r="I94" s="279"/>
      <c r="J94" s="279"/>
      <c r="K94" s="140"/>
    </row>
    <row r="95" spans="1:11" s="84" customFormat="1">
      <c r="A95" s="166"/>
      <c r="B95" s="166"/>
      <c r="C95" s="279"/>
      <c r="D95" s="279"/>
      <c r="E95" s="279"/>
      <c r="F95" s="279"/>
      <c r="G95" s="279"/>
      <c r="H95" s="279"/>
      <c r="I95" s="279"/>
      <c r="J95" s="279"/>
      <c r="K95" s="165"/>
    </row>
    <row r="96" spans="1:11" s="84" customFormat="1">
      <c r="A96" s="166"/>
      <c r="B96" s="166"/>
      <c r="C96" s="279"/>
      <c r="D96" s="279"/>
      <c r="E96" s="279"/>
      <c r="F96" s="279"/>
      <c r="G96" s="279"/>
      <c r="H96" s="279"/>
      <c r="I96" s="279"/>
      <c r="J96" s="279"/>
      <c r="K96" s="165"/>
    </row>
    <row r="97" spans="1:11" s="84" customFormat="1">
      <c r="A97" s="166"/>
      <c r="B97" s="166"/>
      <c r="C97" s="279"/>
      <c r="D97" s="279"/>
      <c r="E97" s="279"/>
      <c r="F97" s="279"/>
      <c r="G97" s="279"/>
      <c r="H97" s="279"/>
      <c r="I97" s="279"/>
      <c r="J97" s="279"/>
      <c r="K97" s="165"/>
    </row>
    <row r="98" spans="1:11" s="84" customFormat="1">
      <c r="A98" s="166"/>
      <c r="B98" s="166"/>
      <c r="C98" s="279"/>
      <c r="D98" s="279"/>
      <c r="E98" s="279"/>
      <c r="F98" s="279"/>
      <c r="G98" s="279"/>
      <c r="H98" s="279"/>
      <c r="I98" s="279"/>
      <c r="J98" s="279"/>
      <c r="K98" s="165"/>
    </row>
    <row r="99" spans="1:11" s="84" customFormat="1">
      <c r="A99" s="166"/>
      <c r="B99" s="166"/>
      <c r="C99" s="279"/>
      <c r="D99" s="279"/>
      <c r="E99" s="279"/>
      <c r="F99" s="279"/>
      <c r="G99" s="279"/>
      <c r="H99" s="279"/>
      <c r="I99" s="279"/>
      <c r="J99" s="279"/>
      <c r="K99" s="165"/>
    </row>
    <row r="100" spans="1:11" s="84" customFormat="1">
      <c r="A100" s="166"/>
      <c r="B100" s="166"/>
      <c r="C100" s="279"/>
      <c r="D100" s="279"/>
      <c r="E100" s="279"/>
      <c r="F100" s="279"/>
      <c r="G100" s="279"/>
      <c r="H100" s="279"/>
      <c r="I100" s="279"/>
      <c r="J100" s="279"/>
      <c r="K100" s="165"/>
    </row>
    <row r="101" spans="1:11" s="84" customFormat="1">
      <c r="A101" s="166"/>
      <c r="B101" s="166"/>
      <c r="C101" s="279"/>
      <c r="D101" s="279"/>
      <c r="E101" s="279"/>
      <c r="F101" s="279"/>
      <c r="G101" s="279"/>
      <c r="H101" s="279"/>
      <c r="I101" s="279"/>
      <c r="J101" s="279"/>
      <c r="K101" s="165"/>
    </row>
    <row r="102" spans="1:11" s="84" customFormat="1">
      <c r="A102" s="166"/>
      <c r="B102" s="166"/>
      <c r="C102" s="279"/>
      <c r="D102" s="279"/>
      <c r="E102" s="279"/>
      <c r="F102" s="279"/>
      <c r="G102" s="279"/>
      <c r="H102" s="279"/>
      <c r="I102" s="279"/>
      <c r="J102" s="279"/>
      <c r="K102" s="165"/>
    </row>
  </sheetData>
  <sheetProtection selectLockedCells="1"/>
  <mergeCells count="14">
    <mergeCell ref="F8:F9"/>
    <mergeCell ref="J8:J9"/>
    <mergeCell ref="G6:J7"/>
    <mergeCell ref="A3:F3"/>
    <mergeCell ref="G3:K3"/>
    <mergeCell ref="K6:K9"/>
    <mergeCell ref="I8:I9"/>
    <mergeCell ref="A6:A9"/>
    <mergeCell ref="C8:C9"/>
    <mergeCell ref="E8:E9"/>
    <mergeCell ref="G8:G9"/>
    <mergeCell ref="H8:H9"/>
    <mergeCell ref="D8:D9"/>
    <mergeCell ref="B6:F7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6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29</vt:i4>
      </vt:variant>
      <vt:variant>
        <vt:lpstr>이름이 지정된 범위</vt:lpstr>
      </vt:variant>
      <vt:variant>
        <vt:i4>29</vt:i4>
      </vt:variant>
    </vt:vector>
  </HeadingPairs>
  <TitlesOfParts>
    <vt:vector size="58" baseType="lpstr">
      <vt:lpstr>0.간지</vt:lpstr>
      <vt:lpstr>0-1.이면</vt:lpstr>
      <vt:lpstr>1.학교총개황</vt:lpstr>
      <vt:lpstr>2.유치원</vt:lpstr>
      <vt:lpstr>3.초등학교</vt:lpstr>
      <vt:lpstr>4.중학교(국.공립)</vt:lpstr>
      <vt:lpstr>4-1.중학교(사립)</vt:lpstr>
      <vt:lpstr>5.일반고등학교(국.공립)</vt:lpstr>
      <vt:lpstr>5-1.일반고등학교(사립)</vt:lpstr>
      <vt:lpstr>6.특수목적고등학교(국.공립)</vt:lpstr>
      <vt:lpstr>6-1.특수목적고등학교(사립)</vt:lpstr>
      <vt:lpstr>7.특성화고등학교(국.공립)</vt:lpstr>
      <vt:lpstr>7-1.특성화고등학교(사립)</vt:lpstr>
      <vt:lpstr>8.자율고등학교(국.공립)</vt:lpstr>
      <vt:lpstr>8-1.자율고등학교(사립)</vt:lpstr>
      <vt:lpstr>9.전문대학</vt:lpstr>
      <vt:lpstr>10.대학교</vt:lpstr>
      <vt:lpstr>11.대학원</vt:lpstr>
      <vt:lpstr>12.기타학교</vt:lpstr>
      <vt:lpstr>13.적령아동취학</vt:lpstr>
      <vt:lpstr>14.사설학원및독서실 </vt:lpstr>
      <vt:lpstr>15.공공도서관</vt:lpstr>
      <vt:lpstr>16.박물관 </vt:lpstr>
      <vt:lpstr>17.문화재</vt:lpstr>
      <vt:lpstr>18.예술단</vt:lpstr>
      <vt:lpstr>19.문화공간</vt:lpstr>
      <vt:lpstr>20.체육시설</vt:lpstr>
      <vt:lpstr>21.청소년수련시설</vt:lpstr>
      <vt:lpstr>22.언론매체</vt:lpstr>
      <vt:lpstr>'0.간지'!Print_Area</vt:lpstr>
      <vt:lpstr>'0-1.이면'!Print_Area</vt:lpstr>
      <vt:lpstr>'1.학교총개황'!Print_Area</vt:lpstr>
      <vt:lpstr>'10.대학교'!Print_Area</vt:lpstr>
      <vt:lpstr>'11.대학원'!Print_Area</vt:lpstr>
      <vt:lpstr>'12.기타학교'!Print_Area</vt:lpstr>
      <vt:lpstr>'13.적령아동취학'!Print_Area</vt:lpstr>
      <vt:lpstr>'14.사설학원및독서실 '!Print_Area</vt:lpstr>
      <vt:lpstr>'15.공공도서관'!Print_Area</vt:lpstr>
      <vt:lpstr>'16.박물관 '!Print_Area</vt:lpstr>
      <vt:lpstr>'17.문화재'!Print_Area</vt:lpstr>
      <vt:lpstr>'18.예술단'!Print_Area</vt:lpstr>
      <vt:lpstr>'19.문화공간'!Print_Area</vt:lpstr>
      <vt:lpstr>'2.유치원'!Print_Area</vt:lpstr>
      <vt:lpstr>'20.체육시설'!Print_Area</vt:lpstr>
      <vt:lpstr>'21.청소년수련시설'!Print_Area</vt:lpstr>
      <vt:lpstr>'22.언론매체'!Print_Area</vt:lpstr>
      <vt:lpstr>'3.초등학교'!Print_Area</vt:lpstr>
      <vt:lpstr>'4.중학교(국.공립)'!Print_Area</vt:lpstr>
      <vt:lpstr>'4-1.중학교(사립)'!Print_Area</vt:lpstr>
      <vt:lpstr>'5.일반고등학교(국.공립)'!Print_Area</vt:lpstr>
      <vt:lpstr>'5-1.일반고등학교(사립)'!Print_Area</vt:lpstr>
      <vt:lpstr>'6.특수목적고등학교(국.공립)'!Print_Area</vt:lpstr>
      <vt:lpstr>'6-1.특수목적고등학교(사립)'!Print_Area</vt:lpstr>
      <vt:lpstr>'7.특성화고등학교(국.공립)'!Print_Area</vt:lpstr>
      <vt:lpstr>'7-1.특성화고등학교(사립)'!Print_Area</vt:lpstr>
      <vt:lpstr>'8.자율고등학교(국.공립)'!Print_Area</vt:lpstr>
      <vt:lpstr>'8-1.자율고등학교(사립)'!Print_Area</vt:lpstr>
      <vt:lpstr>'9.전문대학'!Print_Area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2020-10-16T01:13:34Z</cp:lastPrinted>
  <dcterms:created xsi:type="dcterms:W3CDTF">2011-12-22T04:13:45Z</dcterms:created>
  <dcterms:modified xsi:type="dcterms:W3CDTF">2021-11-19T00:58:10Z</dcterms:modified>
</cp:coreProperties>
</file>